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K124" i="1" l="1"/>
  <c r="AK123" i="1"/>
  <c r="AU122" i="1"/>
  <c r="AK122" i="1"/>
  <c r="AU121" i="1"/>
  <c r="AK121" i="1"/>
  <c r="R121" i="1"/>
  <c r="M121" i="1"/>
  <c r="H121" i="1"/>
  <c r="AZ120" i="1"/>
  <c r="AU120" i="1"/>
  <c r="AK120" i="1"/>
  <c r="AG120" i="1"/>
  <c r="R120" i="1"/>
  <c r="M120" i="1"/>
  <c r="H120" i="1"/>
  <c r="AZ119" i="1"/>
  <c r="AU119" i="1"/>
  <c r="AP119" i="1"/>
  <c r="AK119" i="1"/>
  <c r="AG119" i="1"/>
  <c r="W119" i="1"/>
  <c r="R119" i="1"/>
  <c r="M119" i="1"/>
  <c r="H119" i="1"/>
  <c r="AZ118" i="1"/>
  <c r="AU118" i="1"/>
  <c r="AP118" i="1"/>
  <c r="AK118" i="1"/>
  <c r="AG118" i="1"/>
  <c r="W118" i="1"/>
  <c r="R118" i="1"/>
  <c r="M118" i="1"/>
  <c r="AZ117" i="1"/>
  <c r="AP117" i="1"/>
  <c r="AK117" i="1"/>
  <c r="AG117" i="1"/>
  <c r="AB117" i="1"/>
  <c r="W117" i="1"/>
  <c r="R117" i="1"/>
  <c r="M117" i="1"/>
  <c r="H117" i="1"/>
  <c r="AZ116" i="1"/>
  <c r="AU116" i="1"/>
  <c r="AP116" i="1"/>
  <c r="AK116" i="1"/>
  <c r="AG116" i="1"/>
  <c r="AB116" i="1"/>
  <c r="W116" i="1"/>
  <c r="R116" i="1"/>
  <c r="M116" i="1"/>
  <c r="H116" i="1"/>
  <c r="AZ115" i="1"/>
  <c r="AU115" i="1"/>
  <c r="AP115" i="1"/>
  <c r="AK115" i="1"/>
  <c r="AG115" i="1"/>
  <c r="AB115" i="1"/>
  <c r="W115" i="1"/>
  <c r="R115" i="1"/>
  <c r="M115" i="1"/>
  <c r="H115" i="1"/>
  <c r="AZ114" i="1"/>
  <c r="AU114" i="1"/>
  <c r="AP114" i="1"/>
  <c r="AK114" i="1"/>
  <c r="AG114" i="1"/>
  <c r="AB114" i="1"/>
  <c r="W114" i="1"/>
  <c r="R114" i="1"/>
  <c r="M114" i="1"/>
  <c r="H114" i="1"/>
  <c r="AZ113" i="1"/>
  <c r="AU113" i="1"/>
  <c r="AP113" i="1"/>
  <c r="AK113" i="1"/>
  <c r="AG113" i="1"/>
  <c r="AB113" i="1"/>
  <c r="W113" i="1"/>
  <c r="R113" i="1"/>
  <c r="M113" i="1"/>
  <c r="H113" i="1"/>
  <c r="AZ112" i="1"/>
  <c r="AU112" i="1"/>
  <c r="AP112" i="1"/>
  <c r="AK112" i="1"/>
  <c r="AG112" i="1"/>
  <c r="AB112" i="1"/>
  <c r="W112" i="1"/>
  <c r="R112" i="1"/>
  <c r="M112" i="1"/>
  <c r="H112" i="1"/>
  <c r="AZ111" i="1"/>
  <c r="AU111" i="1"/>
  <c r="AP111" i="1"/>
  <c r="AK111" i="1"/>
  <c r="AG111" i="1"/>
  <c r="AB111" i="1"/>
  <c r="W111" i="1"/>
  <c r="R111" i="1"/>
  <c r="M111" i="1"/>
  <c r="H111" i="1"/>
  <c r="AZ110" i="1"/>
  <c r="AU110" i="1"/>
  <c r="AP110" i="1"/>
  <c r="AK110" i="1"/>
  <c r="AG110" i="1"/>
  <c r="AB110" i="1"/>
  <c r="W110" i="1"/>
  <c r="R110" i="1"/>
  <c r="M110" i="1"/>
  <c r="H110" i="1"/>
  <c r="AZ109" i="1"/>
  <c r="AU109" i="1"/>
  <c r="AP109" i="1"/>
  <c r="AK109" i="1"/>
  <c r="AG109" i="1"/>
  <c r="AB109" i="1"/>
  <c r="W109" i="1"/>
  <c r="R109" i="1"/>
  <c r="M109" i="1"/>
  <c r="H109" i="1"/>
  <c r="AZ108" i="1"/>
  <c r="AU108" i="1"/>
  <c r="AP108" i="1"/>
  <c r="AK108" i="1"/>
  <c r="AG108" i="1"/>
  <c r="AB108" i="1"/>
  <c r="W108" i="1"/>
  <c r="R108" i="1"/>
  <c r="M108" i="1"/>
  <c r="H108" i="1"/>
  <c r="AZ107" i="1"/>
  <c r="AU107" i="1"/>
  <c r="AP107" i="1"/>
  <c r="AK107" i="1"/>
  <c r="AG107" i="1"/>
  <c r="AB107" i="1"/>
  <c r="W107" i="1"/>
  <c r="R107" i="1"/>
  <c r="M107" i="1"/>
  <c r="H107" i="1"/>
  <c r="AZ106" i="1"/>
  <c r="AU106" i="1"/>
  <c r="AP106" i="1"/>
  <c r="AK106" i="1"/>
  <c r="AG106" i="1"/>
  <c r="AB106" i="1"/>
  <c r="W106" i="1"/>
  <c r="R106" i="1"/>
  <c r="M106" i="1"/>
  <c r="H106" i="1"/>
  <c r="AZ105" i="1"/>
  <c r="AU105" i="1"/>
  <c r="AK105" i="1"/>
  <c r="AG105" i="1"/>
  <c r="AB105" i="1"/>
  <c r="W105" i="1"/>
  <c r="R105" i="1"/>
  <c r="M105" i="1"/>
  <c r="H105" i="1"/>
  <c r="AZ104" i="1"/>
  <c r="AU104" i="1"/>
  <c r="AP104" i="1"/>
  <c r="AK104" i="1"/>
  <c r="AG104" i="1"/>
  <c r="AB104" i="1"/>
  <c r="W104" i="1"/>
  <c r="R104" i="1"/>
  <c r="M104" i="1"/>
  <c r="H104" i="1"/>
  <c r="AZ103" i="1"/>
  <c r="AU103" i="1"/>
  <c r="AP103" i="1"/>
  <c r="AK103" i="1"/>
  <c r="AG103" i="1"/>
  <c r="AB103" i="1"/>
  <c r="W103" i="1"/>
  <c r="R103" i="1"/>
  <c r="M103" i="1"/>
  <c r="H103" i="1"/>
  <c r="AZ102" i="1"/>
  <c r="AU102" i="1"/>
  <c r="AP102" i="1"/>
  <c r="AK102" i="1"/>
  <c r="AG102" i="1"/>
  <c r="AB102" i="1"/>
  <c r="W102" i="1"/>
  <c r="R102" i="1"/>
  <c r="M102" i="1"/>
  <c r="H102" i="1"/>
  <c r="AZ101" i="1"/>
  <c r="AU101" i="1"/>
  <c r="AP101" i="1"/>
  <c r="AK101" i="1"/>
  <c r="AG101" i="1"/>
  <c r="AB101" i="1"/>
  <c r="W101" i="1"/>
  <c r="R101" i="1"/>
  <c r="M101" i="1"/>
  <c r="H101" i="1"/>
  <c r="AZ100" i="1"/>
  <c r="AU100" i="1"/>
  <c r="AP100" i="1"/>
  <c r="AK100" i="1"/>
  <c r="AG100" i="1"/>
  <c r="AB100" i="1"/>
  <c r="W100" i="1"/>
  <c r="R100" i="1"/>
  <c r="M100" i="1"/>
  <c r="H100" i="1"/>
  <c r="AZ99" i="1"/>
  <c r="AU99" i="1"/>
  <c r="AP99" i="1"/>
  <c r="AK99" i="1"/>
  <c r="AG99" i="1"/>
  <c r="AB99" i="1"/>
  <c r="W99" i="1"/>
  <c r="R99" i="1"/>
  <c r="M99" i="1"/>
  <c r="H99" i="1"/>
  <c r="AZ98" i="1"/>
  <c r="AU98" i="1"/>
  <c r="AP98" i="1"/>
  <c r="AK98" i="1"/>
  <c r="AG98" i="1"/>
  <c r="AB98" i="1"/>
  <c r="R98" i="1"/>
  <c r="M98" i="1"/>
  <c r="H98" i="1"/>
  <c r="AZ97" i="1"/>
  <c r="AU97" i="1"/>
  <c r="AP97" i="1"/>
  <c r="AK97" i="1"/>
  <c r="AG97" i="1"/>
  <c r="AB97" i="1"/>
  <c r="W97" i="1"/>
  <c r="R97" i="1"/>
  <c r="M97" i="1"/>
  <c r="H97" i="1"/>
  <c r="AZ96" i="1"/>
  <c r="AU96" i="1"/>
  <c r="AP96" i="1"/>
  <c r="AK96" i="1"/>
  <c r="AG96" i="1"/>
  <c r="AB96" i="1"/>
  <c r="W96" i="1"/>
  <c r="R96" i="1"/>
  <c r="M96" i="1"/>
  <c r="H96" i="1"/>
  <c r="AZ95" i="1"/>
  <c r="AU95" i="1"/>
  <c r="AP95" i="1"/>
  <c r="AK95" i="1"/>
  <c r="AB95" i="1"/>
  <c r="W95" i="1"/>
  <c r="R95" i="1"/>
  <c r="M95" i="1"/>
  <c r="H95" i="1"/>
  <c r="AZ94" i="1"/>
  <c r="AU94" i="1"/>
  <c r="AP94" i="1"/>
  <c r="AK94" i="1"/>
  <c r="AG94" i="1"/>
  <c r="AB94" i="1"/>
  <c r="W94" i="1"/>
  <c r="R94" i="1"/>
  <c r="M94" i="1"/>
  <c r="H94" i="1"/>
  <c r="AZ93" i="1"/>
  <c r="AU93" i="1"/>
  <c r="AP93" i="1"/>
  <c r="AK93" i="1"/>
  <c r="AG93" i="1"/>
  <c r="AB93" i="1"/>
  <c r="W93" i="1"/>
  <c r="R93" i="1"/>
  <c r="M93" i="1"/>
  <c r="H93" i="1"/>
  <c r="AZ92" i="1"/>
  <c r="AU92" i="1"/>
  <c r="AP92" i="1"/>
  <c r="AK92" i="1"/>
  <c r="AG92" i="1"/>
  <c r="AB92" i="1"/>
  <c r="W92" i="1"/>
  <c r="R92" i="1"/>
  <c r="M92" i="1"/>
  <c r="H92" i="1"/>
  <c r="AZ91" i="1"/>
  <c r="AU91" i="1"/>
  <c r="AP91" i="1"/>
  <c r="AK91" i="1"/>
  <c r="AG91" i="1"/>
  <c r="AB91" i="1"/>
  <c r="W91" i="1"/>
  <c r="R91" i="1"/>
  <c r="M91" i="1"/>
  <c r="H91" i="1"/>
  <c r="AZ90" i="1"/>
  <c r="AU90" i="1"/>
  <c r="AP90" i="1"/>
  <c r="AK90" i="1"/>
  <c r="AG90" i="1"/>
  <c r="AB90" i="1"/>
  <c r="W90" i="1"/>
  <c r="R90" i="1"/>
  <c r="M90" i="1"/>
  <c r="H90" i="1"/>
  <c r="AZ89" i="1"/>
  <c r="AZ125" i="1" s="1"/>
  <c r="AU89" i="1"/>
  <c r="AU125" i="1" s="1"/>
  <c r="AP89" i="1"/>
  <c r="AP125" i="1" s="1"/>
  <c r="AK89" i="1"/>
  <c r="AK125" i="1" s="1"/>
  <c r="AG89" i="1"/>
  <c r="AG125" i="1" s="1"/>
  <c r="AB89" i="1"/>
  <c r="AB125" i="1" s="1"/>
  <c r="W89" i="1"/>
  <c r="W125" i="1" s="1"/>
  <c r="R89" i="1"/>
  <c r="R125" i="1" s="1"/>
  <c r="M89" i="1"/>
  <c r="M125" i="1" s="1"/>
  <c r="H89" i="1"/>
  <c r="H125" i="1" s="1"/>
  <c r="AK83" i="1"/>
  <c r="AK82" i="1"/>
  <c r="AU81" i="1"/>
  <c r="AK81" i="1"/>
  <c r="AU80" i="1"/>
  <c r="AK80" i="1"/>
  <c r="R80" i="1"/>
  <c r="M80" i="1"/>
  <c r="H80" i="1"/>
  <c r="AZ79" i="1"/>
  <c r="AU79" i="1"/>
  <c r="AK79" i="1"/>
  <c r="AG79" i="1"/>
  <c r="R79" i="1"/>
  <c r="M79" i="1"/>
  <c r="H79" i="1"/>
  <c r="AZ78" i="1"/>
  <c r="AU78" i="1"/>
  <c r="AP78" i="1"/>
  <c r="AK78" i="1"/>
  <c r="AG78" i="1"/>
  <c r="W78" i="1"/>
  <c r="R78" i="1"/>
  <c r="M78" i="1"/>
  <c r="H78" i="1"/>
  <c r="AZ77" i="1"/>
  <c r="AU77" i="1"/>
  <c r="AP77" i="1"/>
  <c r="AK77" i="1"/>
  <c r="AG77" i="1"/>
  <c r="W77" i="1"/>
  <c r="R77" i="1"/>
  <c r="M77" i="1"/>
  <c r="H77" i="1"/>
  <c r="AZ76" i="1"/>
  <c r="AU76" i="1"/>
  <c r="AP76" i="1"/>
  <c r="AK76" i="1"/>
  <c r="AG76" i="1"/>
  <c r="AB76" i="1"/>
  <c r="W76" i="1"/>
  <c r="R76" i="1"/>
  <c r="M76" i="1"/>
  <c r="H76" i="1"/>
  <c r="AZ75" i="1"/>
  <c r="AU75" i="1"/>
  <c r="AP75" i="1"/>
  <c r="AK75" i="1"/>
  <c r="AG75" i="1"/>
  <c r="AB75" i="1"/>
  <c r="W75" i="1"/>
  <c r="R75" i="1"/>
  <c r="M75" i="1"/>
  <c r="H75" i="1"/>
  <c r="AZ74" i="1"/>
  <c r="AU74" i="1"/>
  <c r="AP74" i="1"/>
  <c r="AK74" i="1"/>
  <c r="AG74" i="1"/>
  <c r="AB74" i="1"/>
  <c r="W74" i="1"/>
  <c r="R74" i="1"/>
  <c r="M74" i="1"/>
  <c r="H74" i="1"/>
  <c r="AZ73" i="1"/>
  <c r="AU73" i="1"/>
  <c r="AP73" i="1"/>
  <c r="AK73" i="1"/>
  <c r="AG73" i="1"/>
  <c r="AB73" i="1"/>
  <c r="W73" i="1"/>
  <c r="R73" i="1"/>
  <c r="M73" i="1"/>
  <c r="H73" i="1"/>
  <c r="AZ72" i="1"/>
  <c r="AU72" i="1"/>
  <c r="AP72" i="1"/>
  <c r="AK72" i="1"/>
  <c r="AG72" i="1"/>
  <c r="AB72" i="1"/>
  <c r="W72" i="1"/>
  <c r="R72" i="1"/>
  <c r="M72" i="1"/>
  <c r="H72" i="1"/>
  <c r="AZ71" i="1"/>
  <c r="AU71" i="1"/>
  <c r="AP71" i="1"/>
  <c r="AK71" i="1"/>
  <c r="AG71" i="1"/>
  <c r="AB71" i="1"/>
  <c r="W71" i="1"/>
  <c r="R71" i="1"/>
  <c r="M71" i="1"/>
  <c r="H71" i="1"/>
  <c r="AZ70" i="1"/>
  <c r="AU70" i="1"/>
  <c r="AP70" i="1"/>
  <c r="AK70" i="1"/>
  <c r="AG70" i="1"/>
  <c r="AB70" i="1"/>
  <c r="W70" i="1"/>
  <c r="R70" i="1"/>
  <c r="M70" i="1"/>
  <c r="H70" i="1"/>
  <c r="AZ69" i="1"/>
  <c r="AU69" i="1"/>
  <c r="AP69" i="1"/>
  <c r="AK69" i="1"/>
  <c r="AG69" i="1"/>
  <c r="AB69" i="1"/>
  <c r="W69" i="1"/>
  <c r="R69" i="1"/>
  <c r="M69" i="1"/>
  <c r="H69" i="1"/>
  <c r="AZ68" i="1"/>
  <c r="AU68" i="1"/>
  <c r="AP68" i="1"/>
  <c r="AK68" i="1"/>
  <c r="AG68" i="1"/>
  <c r="AB68" i="1"/>
  <c r="W68" i="1"/>
  <c r="R68" i="1"/>
  <c r="M68" i="1"/>
  <c r="H68" i="1"/>
  <c r="AZ67" i="1"/>
  <c r="AU67" i="1"/>
  <c r="AP67" i="1"/>
  <c r="AK67" i="1"/>
  <c r="AG67" i="1"/>
  <c r="AB67" i="1"/>
  <c r="W67" i="1"/>
  <c r="R67" i="1"/>
  <c r="M67" i="1"/>
  <c r="H67" i="1"/>
  <c r="AZ66" i="1"/>
  <c r="AU66" i="1"/>
  <c r="AP66" i="1"/>
  <c r="AK66" i="1"/>
  <c r="AG66" i="1"/>
  <c r="AB66" i="1"/>
  <c r="W66" i="1"/>
  <c r="R66" i="1"/>
  <c r="M66" i="1"/>
  <c r="H66" i="1"/>
  <c r="AZ65" i="1"/>
  <c r="AU65" i="1"/>
  <c r="AP65" i="1"/>
  <c r="AK65" i="1"/>
  <c r="AG65" i="1"/>
  <c r="AB65" i="1"/>
  <c r="W65" i="1"/>
  <c r="R65" i="1"/>
  <c r="M65" i="1"/>
  <c r="H65" i="1"/>
  <c r="AZ64" i="1"/>
  <c r="AU64" i="1"/>
  <c r="AP64" i="1"/>
  <c r="AK64" i="1"/>
  <c r="AG64" i="1"/>
  <c r="AB64" i="1"/>
  <c r="W64" i="1"/>
  <c r="R64" i="1"/>
  <c r="M64" i="1"/>
  <c r="H64" i="1"/>
  <c r="AZ63" i="1"/>
  <c r="AU63" i="1"/>
  <c r="AP63" i="1"/>
  <c r="AK63" i="1"/>
  <c r="AG63" i="1"/>
  <c r="AB63" i="1"/>
  <c r="W63" i="1"/>
  <c r="R63" i="1"/>
  <c r="M63" i="1"/>
  <c r="H63" i="1"/>
  <c r="AZ62" i="1"/>
  <c r="AU62" i="1"/>
  <c r="AP62" i="1"/>
  <c r="AK62" i="1"/>
  <c r="AG62" i="1"/>
  <c r="AB62" i="1"/>
  <c r="W62" i="1"/>
  <c r="R62" i="1"/>
  <c r="M62" i="1"/>
  <c r="H62" i="1"/>
  <c r="AZ61" i="1"/>
  <c r="AU61" i="1"/>
  <c r="AP61" i="1"/>
  <c r="AK61" i="1"/>
  <c r="AG61" i="1"/>
  <c r="AB61" i="1"/>
  <c r="W61" i="1"/>
  <c r="R61" i="1"/>
  <c r="M61" i="1"/>
  <c r="H61" i="1"/>
  <c r="AZ60" i="1"/>
  <c r="AU60" i="1"/>
  <c r="AP60" i="1"/>
  <c r="AK60" i="1"/>
  <c r="AG60" i="1"/>
  <c r="AB60" i="1"/>
  <c r="W60" i="1"/>
  <c r="R60" i="1"/>
  <c r="M60" i="1"/>
  <c r="H60" i="1"/>
  <c r="AZ59" i="1"/>
  <c r="AU59" i="1"/>
  <c r="AP59" i="1"/>
  <c r="AK59" i="1"/>
  <c r="AG59" i="1"/>
  <c r="AB59" i="1"/>
  <c r="W59" i="1"/>
  <c r="R59" i="1"/>
  <c r="M59" i="1"/>
  <c r="H59" i="1"/>
  <c r="AZ58" i="1"/>
  <c r="AU58" i="1"/>
  <c r="AP58" i="1"/>
  <c r="AK58" i="1"/>
  <c r="AG58" i="1"/>
  <c r="AB58" i="1"/>
  <c r="W58" i="1"/>
  <c r="R58" i="1"/>
  <c r="M58" i="1"/>
  <c r="H58" i="1"/>
  <c r="AZ57" i="1"/>
  <c r="AU57" i="1"/>
  <c r="AP57" i="1"/>
  <c r="AK57" i="1"/>
  <c r="AG57" i="1"/>
  <c r="AB57" i="1"/>
  <c r="W57" i="1"/>
  <c r="R57" i="1"/>
  <c r="M57" i="1"/>
  <c r="H57" i="1"/>
  <c r="AZ56" i="1"/>
  <c r="AU56" i="1"/>
  <c r="AP56" i="1"/>
  <c r="AK56" i="1"/>
  <c r="AG56" i="1"/>
  <c r="AB56" i="1"/>
  <c r="W56" i="1"/>
  <c r="R56" i="1"/>
  <c r="M56" i="1"/>
  <c r="H56" i="1"/>
  <c r="AZ55" i="1"/>
  <c r="AU55" i="1"/>
  <c r="AP55" i="1"/>
  <c r="AK55" i="1"/>
  <c r="AG55" i="1"/>
  <c r="AB55" i="1"/>
  <c r="W55" i="1"/>
  <c r="R55" i="1"/>
  <c r="M55" i="1"/>
  <c r="H55" i="1"/>
  <c r="AZ54" i="1"/>
  <c r="AU54" i="1"/>
  <c r="AP54" i="1"/>
  <c r="AK54" i="1"/>
  <c r="AB54" i="1"/>
  <c r="W54" i="1"/>
  <c r="R54" i="1"/>
  <c r="M54" i="1"/>
  <c r="H54" i="1"/>
  <c r="AZ53" i="1"/>
  <c r="AU53" i="1"/>
  <c r="AP53" i="1"/>
  <c r="AK53" i="1"/>
  <c r="AG53" i="1"/>
  <c r="AB53" i="1"/>
  <c r="W53" i="1"/>
  <c r="R53" i="1"/>
  <c r="M53" i="1"/>
  <c r="H53" i="1"/>
  <c r="AZ52" i="1"/>
  <c r="AU52" i="1"/>
  <c r="AP52" i="1"/>
  <c r="AK52" i="1"/>
  <c r="AG52" i="1"/>
  <c r="AB52" i="1"/>
  <c r="W52" i="1"/>
  <c r="R52" i="1"/>
  <c r="M52" i="1"/>
  <c r="H52" i="1"/>
  <c r="AZ51" i="1"/>
  <c r="AU51" i="1"/>
  <c r="AP51" i="1"/>
  <c r="AK51" i="1"/>
  <c r="AG51" i="1"/>
  <c r="AB51" i="1"/>
  <c r="W51" i="1"/>
  <c r="R51" i="1"/>
  <c r="M51" i="1"/>
  <c r="H51" i="1"/>
  <c r="AZ50" i="1"/>
  <c r="AU50" i="1"/>
  <c r="AP50" i="1"/>
  <c r="AK50" i="1"/>
  <c r="AG50" i="1"/>
  <c r="AB50" i="1"/>
  <c r="W50" i="1"/>
  <c r="R50" i="1"/>
  <c r="M50" i="1"/>
  <c r="H50" i="1"/>
  <c r="AZ49" i="1"/>
  <c r="AU49" i="1"/>
  <c r="AP49" i="1"/>
  <c r="AK49" i="1"/>
  <c r="AG49" i="1"/>
  <c r="AB49" i="1"/>
  <c r="W49" i="1"/>
  <c r="R49" i="1"/>
  <c r="M49" i="1"/>
  <c r="H49" i="1"/>
  <c r="AZ48" i="1"/>
  <c r="AZ84" i="1" s="1"/>
  <c r="AU48" i="1"/>
  <c r="AU84" i="1" s="1"/>
  <c r="AP48" i="1"/>
  <c r="AP84" i="1" s="1"/>
  <c r="AK48" i="1"/>
  <c r="AK84" i="1" s="1"/>
  <c r="AG48" i="1"/>
  <c r="AG84" i="1" s="1"/>
  <c r="AB48" i="1"/>
  <c r="AB84" i="1" s="1"/>
  <c r="W48" i="1"/>
  <c r="W84" i="1" s="1"/>
  <c r="R48" i="1"/>
  <c r="R84" i="1" s="1"/>
  <c r="M48" i="1"/>
  <c r="M84" i="1" s="1"/>
  <c r="H48" i="1"/>
  <c r="H84" i="1" s="1"/>
  <c r="AK39" i="1"/>
  <c r="AK38" i="1"/>
  <c r="AU37" i="1"/>
  <c r="AK37" i="1"/>
  <c r="AU36" i="1"/>
  <c r="AK36" i="1"/>
  <c r="R36" i="1"/>
  <c r="M36" i="1"/>
  <c r="H36" i="1"/>
  <c r="AZ35" i="1"/>
  <c r="AU35" i="1"/>
  <c r="AK35" i="1"/>
  <c r="AG35" i="1"/>
  <c r="R35" i="1"/>
  <c r="M35" i="1"/>
  <c r="H35" i="1"/>
  <c r="AU34" i="1"/>
  <c r="AP34" i="1"/>
  <c r="AK34" i="1"/>
  <c r="AG34" i="1"/>
  <c r="W34" i="1"/>
  <c r="R34" i="1"/>
  <c r="M34" i="1"/>
  <c r="H34" i="1"/>
  <c r="AZ33" i="1"/>
  <c r="AU33" i="1"/>
  <c r="AP33" i="1"/>
  <c r="AK33" i="1"/>
  <c r="AG33" i="1"/>
  <c r="W33" i="1"/>
  <c r="R33" i="1"/>
  <c r="M33" i="1"/>
  <c r="H33" i="1"/>
  <c r="AZ32" i="1"/>
  <c r="AU32" i="1"/>
  <c r="AP32" i="1"/>
  <c r="AK32" i="1"/>
  <c r="AG32" i="1"/>
  <c r="AB32" i="1"/>
  <c r="W32" i="1"/>
  <c r="R32" i="1"/>
  <c r="M32" i="1"/>
  <c r="H32" i="1"/>
  <c r="AZ31" i="1"/>
  <c r="AU31" i="1"/>
  <c r="AP31" i="1"/>
  <c r="AK31" i="1"/>
  <c r="AG31" i="1"/>
  <c r="AB31" i="1"/>
  <c r="W31" i="1"/>
  <c r="R31" i="1"/>
  <c r="M31" i="1"/>
  <c r="H31" i="1"/>
  <c r="AZ30" i="1"/>
  <c r="AU30" i="1"/>
  <c r="AP30" i="1"/>
  <c r="AK30" i="1"/>
  <c r="AG30" i="1"/>
  <c r="AB30" i="1"/>
  <c r="W30" i="1"/>
  <c r="R30" i="1"/>
  <c r="M30" i="1"/>
  <c r="H30" i="1"/>
  <c r="AZ29" i="1"/>
  <c r="AU29" i="1"/>
  <c r="AP29" i="1"/>
  <c r="AK29" i="1"/>
  <c r="AG29" i="1"/>
  <c r="AB29" i="1"/>
  <c r="W29" i="1"/>
  <c r="R29" i="1"/>
  <c r="M29" i="1"/>
  <c r="H29" i="1"/>
  <c r="AZ28" i="1"/>
  <c r="AU28" i="1"/>
  <c r="AP28" i="1"/>
  <c r="AK28" i="1"/>
  <c r="AG28" i="1"/>
  <c r="AB28" i="1"/>
  <c r="W28" i="1"/>
  <c r="R28" i="1"/>
  <c r="H28" i="1"/>
  <c r="AZ27" i="1"/>
  <c r="AU27" i="1"/>
  <c r="AP27" i="1"/>
  <c r="AK27" i="1"/>
  <c r="AG27" i="1"/>
  <c r="AB27" i="1"/>
  <c r="W27" i="1"/>
  <c r="R27" i="1"/>
  <c r="M27" i="1"/>
  <c r="H27" i="1"/>
  <c r="AZ26" i="1"/>
  <c r="AU26" i="1"/>
  <c r="AP26" i="1"/>
  <c r="AK26" i="1"/>
  <c r="AG26" i="1"/>
  <c r="AB26" i="1"/>
  <c r="W26" i="1"/>
  <c r="R26" i="1"/>
  <c r="M26" i="1"/>
  <c r="H26" i="1"/>
  <c r="AZ25" i="1"/>
  <c r="AU25" i="1"/>
  <c r="AP25" i="1"/>
  <c r="AK25" i="1"/>
  <c r="AG25" i="1"/>
  <c r="AB25" i="1"/>
  <c r="W25" i="1"/>
  <c r="R25" i="1"/>
  <c r="M25" i="1"/>
  <c r="H25" i="1"/>
  <c r="AZ24" i="1"/>
  <c r="AU24" i="1"/>
  <c r="AP24" i="1"/>
  <c r="AK24" i="1"/>
  <c r="AG24" i="1"/>
  <c r="AB24" i="1"/>
  <c r="W24" i="1"/>
  <c r="R24" i="1"/>
  <c r="M24" i="1"/>
  <c r="H24" i="1"/>
  <c r="AZ23" i="1"/>
  <c r="AU23" i="1"/>
  <c r="AP23" i="1"/>
  <c r="AK23" i="1"/>
  <c r="AG23" i="1"/>
  <c r="AB23" i="1"/>
  <c r="W23" i="1"/>
  <c r="R23" i="1"/>
  <c r="M23" i="1"/>
  <c r="H23" i="1"/>
  <c r="AZ22" i="1"/>
  <c r="AU22" i="1"/>
  <c r="AP22" i="1"/>
  <c r="AK22" i="1"/>
  <c r="AG22" i="1"/>
  <c r="AB22" i="1"/>
  <c r="W22" i="1"/>
  <c r="R22" i="1"/>
  <c r="M22" i="1"/>
  <c r="H22" i="1"/>
  <c r="AZ21" i="1"/>
  <c r="AU21" i="1"/>
  <c r="AP21" i="1"/>
  <c r="AK21" i="1"/>
  <c r="AG21" i="1"/>
  <c r="AB21" i="1"/>
  <c r="W21" i="1"/>
  <c r="R21" i="1"/>
  <c r="M21" i="1"/>
  <c r="H21" i="1"/>
  <c r="AZ20" i="1"/>
  <c r="AU20" i="1"/>
  <c r="AP20" i="1"/>
  <c r="AK20" i="1"/>
  <c r="AG20" i="1"/>
  <c r="AB20" i="1"/>
  <c r="W20" i="1"/>
  <c r="R20" i="1"/>
  <c r="M20" i="1"/>
  <c r="H20" i="1"/>
  <c r="AZ19" i="1"/>
  <c r="AU19" i="1"/>
  <c r="AP19" i="1"/>
  <c r="AK19" i="1"/>
  <c r="AG19" i="1"/>
  <c r="AB19" i="1"/>
  <c r="W19" i="1"/>
  <c r="R19" i="1"/>
  <c r="M19" i="1"/>
  <c r="H19" i="1"/>
  <c r="AZ18" i="1"/>
  <c r="AU18" i="1"/>
  <c r="AP18" i="1"/>
  <c r="AK18" i="1"/>
  <c r="AG18" i="1"/>
  <c r="AB18" i="1"/>
  <c r="W18" i="1"/>
  <c r="R18" i="1"/>
  <c r="M18" i="1"/>
  <c r="H18" i="1"/>
  <c r="AZ17" i="1"/>
  <c r="AU17" i="1"/>
  <c r="AP17" i="1"/>
  <c r="AK17" i="1"/>
  <c r="AG17" i="1"/>
  <c r="AB17" i="1"/>
  <c r="W17" i="1"/>
  <c r="R17" i="1"/>
  <c r="M17" i="1"/>
  <c r="H17" i="1"/>
  <c r="AZ16" i="1"/>
  <c r="AU16" i="1"/>
  <c r="AP16" i="1"/>
  <c r="AK16" i="1"/>
  <c r="AG16" i="1"/>
  <c r="AB16" i="1"/>
  <c r="W16" i="1"/>
  <c r="R16" i="1"/>
  <c r="M16" i="1"/>
  <c r="H16" i="1"/>
  <c r="AZ15" i="1"/>
  <c r="AU15" i="1"/>
  <c r="AP15" i="1"/>
  <c r="AK15" i="1"/>
  <c r="AG15" i="1"/>
  <c r="AB15" i="1"/>
  <c r="W15" i="1"/>
  <c r="R15" i="1"/>
  <c r="M15" i="1"/>
  <c r="H15" i="1"/>
  <c r="AZ14" i="1"/>
  <c r="AU14" i="1"/>
  <c r="AP14" i="1"/>
  <c r="AK14" i="1"/>
  <c r="AG14" i="1"/>
  <c r="AB14" i="1"/>
  <c r="W14" i="1"/>
  <c r="R14" i="1"/>
  <c r="M14" i="1"/>
  <c r="H14" i="1"/>
  <c r="AZ13" i="1"/>
  <c r="AU13" i="1"/>
  <c r="AP13" i="1"/>
  <c r="AK13" i="1"/>
  <c r="AG13" i="1"/>
  <c r="AB13" i="1"/>
  <c r="W13" i="1"/>
  <c r="R13" i="1"/>
  <c r="M13" i="1"/>
  <c r="H13" i="1"/>
  <c r="AZ12" i="1"/>
  <c r="AU12" i="1"/>
  <c r="AP12" i="1"/>
  <c r="AK12" i="1"/>
  <c r="AG12" i="1"/>
  <c r="AB12" i="1"/>
  <c r="W12" i="1"/>
  <c r="R12" i="1"/>
  <c r="M12" i="1"/>
  <c r="H12" i="1"/>
  <c r="AZ11" i="1"/>
  <c r="AU11" i="1"/>
  <c r="AP11" i="1"/>
  <c r="AK11" i="1"/>
  <c r="AG11" i="1"/>
  <c r="AB11" i="1"/>
  <c r="W11" i="1"/>
  <c r="R11" i="1"/>
  <c r="M11" i="1"/>
  <c r="H11" i="1"/>
  <c r="AZ10" i="1"/>
  <c r="AU10" i="1"/>
  <c r="AP10" i="1"/>
  <c r="AK10" i="1"/>
  <c r="AG10" i="1"/>
  <c r="AB10" i="1"/>
  <c r="W10" i="1"/>
  <c r="R10" i="1"/>
  <c r="M10" i="1"/>
  <c r="H10" i="1"/>
  <c r="AZ9" i="1"/>
  <c r="AU9" i="1"/>
  <c r="AP9" i="1"/>
  <c r="AK9" i="1"/>
  <c r="AG9" i="1"/>
  <c r="AB9" i="1"/>
  <c r="W9" i="1"/>
  <c r="R9" i="1"/>
  <c r="M9" i="1"/>
  <c r="H9" i="1"/>
  <c r="AZ8" i="1"/>
  <c r="AU8" i="1"/>
  <c r="AP8" i="1"/>
  <c r="AK8" i="1"/>
  <c r="AG8" i="1"/>
  <c r="AB8" i="1"/>
  <c r="W8" i="1"/>
  <c r="R8" i="1"/>
  <c r="M8" i="1"/>
  <c r="H8" i="1"/>
  <c r="AZ7" i="1"/>
  <c r="AU7" i="1"/>
  <c r="AP7" i="1"/>
  <c r="AK7" i="1"/>
  <c r="AG7" i="1"/>
  <c r="AB7" i="1"/>
  <c r="W7" i="1"/>
  <c r="R7" i="1"/>
  <c r="M7" i="1"/>
  <c r="H7" i="1"/>
  <c r="AZ6" i="1"/>
  <c r="AU6" i="1"/>
  <c r="AP6" i="1"/>
  <c r="AK6" i="1"/>
  <c r="AG6" i="1"/>
  <c r="AB6" i="1"/>
  <c r="W6" i="1"/>
  <c r="R6" i="1"/>
  <c r="M6" i="1"/>
  <c r="H6" i="1"/>
  <c r="AZ5" i="1"/>
  <c r="AU5" i="1"/>
  <c r="AP5" i="1"/>
  <c r="AK5" i="1"/>
  <c r="AG5" i="1"/>
  <c r="AB5" i="1"/>
  <c r="W5" i="1"/>
  <c r="R5" i="1"/>
  <c r="M5" i="1"/>
  <c r="H5" i="1"/>
  <c r="AZ4" i="1"/>
  <c r="AZ41" i="1" s="1"/>
  <c r="AU4" i="1"/>
  <c r="AU40" i="1" s="1"/>
  <c r="AP4" i="1"/>
  <c r="AP40" i="1" s="1"/>
  <c r="AK4" i="1"/>
  <c r="AK40" i="1" s="1"/>
  <c r="AG4" i="1"/>
  <c r="AG40" i="1" s="1"/>
  <c r="AB4" i="1"/>
  <c r="AB40" i="1" s="1"/>
  <c r="W4" i="1"/>
  <c r="W40" i="1" s="1"/>
  <c r="R4" i="1"/>
  <c r="R40" i="1" s="1"/>
  <c r="M4" i="1"/>
  <c r="M40" i="1" s="1"/>
  <c r="H4" i="1"/>
  <c r="H40" i="1" s="1"/>
</calcChain>
</file>

<file path=xl/sharedStrings.xml><?xml version="1.0" encoding="utf-8"?>
<sst xmlns="http://schemas.openxmlformats.org/spreadsheetml/2006/main" count="1242" uniqueCount="144">
  <si>
    <t>Стоимость питания 1 ребенка МАДОУ ДСКН №7 г.Сосновоборска</t>
  </si>
  <si>
    <t>Количество детей</t>
  </si>
  <si>
    <t>1 день</t>
  </si>
  <si>
    <t>2 день</t>
  </si>
  <si>
    <t>Количество детей(план)</t>
  </si>
  <si>
    <t>3 день</t>
  </si>
  <si>
    <t>Количество детей (план)</t>
  </si>
  <si>
    <t>4 день</t>
  </si>
  <si>
    <t>5 день</t>
  </si>
  <si>
    <t xml:space="preserve">Количество детей </t>
  </si>
  <si>
    <t>6 день</t>
  </si>
  <si>
    <t>7 день</t>
  </si>
  <si>
    <t>8 день</t>
  </si>
  <si>
    <t>9 день</t>
  </si>
  <si>
    <t>10 день</t>
  </si>
  <si>
    <t>№</t>
  </si>
  <si>
    <t>наименование</t>
  </si>
  <si>
    <t>Цена за кг,л.</t>
  </si>
  <si>
    <t>Наименовае</t>
  </si>
  <si>
    <t>12 часов.</t>
  </si>
  <si>
    <t>Стоимость</t>
  </si>
  <si>
    <t>Наименование</t>
  </si>
  <si>
    <t>12часов</t>
  </si>
  <si>
    <t>12 часов</t>
  </si>
  <si>
    <t>12 часов.пребывание</t>
  </si>
  <si>
    <t>ООО "Стандарт"</t>
  </si>
  <si>
    <t>Говядина</t>
  </si>
  <si>
    <t>Яблоки</t>
  </si>
  <si>
    <t>Т.паста</t>
  </si>
  <si>
    <t>Томатная паста</t>
  </si>
  <si>
    <t>Масло сливочное</t>
  </si>
  <si>
    <t>Апельсины</t>
  </si>
  <si>
    <t>Масло растительное</t>
  </si>
  <si>
    <t>Груши</t>
  </si>
  <si>
    <t>Масло растител.</t>
  </si>
  <si>
    <t>Молоко свежее</t>
  </si>
  <si>
    <t>Молоко сгущенное</t>
  </si>
  <si>
    <t>Бананы</t>
  </si>
  <si>
    <t>Молоко сгущеное</t>
  </si>
  <si>
    <t>Сельдь солен.</t>
  </si>
  <si>
    <t>Огурцы соленые</t>
  </si>
  <si>
    <t>Творог</t>
  </si>
  <si>
    <t>Горбуша</t>
  </si>
  <si>
    <t>Лимоны</t>
  </si>
  <si>
    <t>Снежок</t>
  </si>
  <si>
    <t>Ряженка</t>
  </si>
  <si>
    <t>Компотная смесь</t>
  </si>
  <si>
    <t>Кефир</t>
  </si>
  <si>
    <t>Йогурт</t>
  </si>
  <si>
    <t>Сметана</t>
  </si>
  <si>
    <t>Минтай</t>
  </si>
  <si>
    <t>Изюм без косточек</t>
  </si>
  <si>
    <t>Дрожжи</t>
  </si>
  <si>
    <t>Сухарь паниров.</t>
  </si>
  <si>
    <t>Шиповник</t>
  </si>
  <si>
    <t>Рыбные консер.</t>
  </si>
  <si>
    <t>Макаронные изделия</t>
  </si>
  <si>
    <t>Яйцо</t>
  </si>
  <si>
    <t>Пряники</t>
  </si>
  <si>
    <t>Горох шлифованный</t>
  </si>
  <si>
    <t>Изюм</t>
  </si>
  <si>
    <t>Картофель</t>
  </si>
  <si>
    <t>Сыр</t>
  </si>
  <si>
    <t>Крупа гречневая</t>
  </si>
  <si>
    <t>Мука</t>
  </si>
  <si>
    <t>Чеснок</t>
  </si>
  <si>
    <t>Икра кабачковая</t>
  </si>
  <si>
    <t>Капуста</t>
  </si>
  <si>
    <t>Нектар в ассорт.</t>
  </si>
  <si>
    <t>Морковь</t>
  </si>
  <si>
    <t>Рис</t>
  </si>
  <si>
    <t>Макароны</t>
  </si>
  <si>
    <t>Геркулес</t>
  </si>
  <si>
    <t>Свекла</t>
  </si>
  <si>
    <t>Манка</t>
  </si>
  <si>
    <t>Крупа пшенная</t>
  </si>
  <si>
    <t>Крупа манная</t>
  </si>
  <si>
    <t>Лук</t>
  </si>
  <si>
    <t>Сахар</t>
  </si>
  <si>
    <t>Сок</t>
  </si>
  <si>
    <t>Колбаса гов.</t>
  </si>
  <si>
    <t>Куры охл.</t>
  </si>
  <si>
    <t>Крахмал</t>
  </si>
  <si>
    <t>Рыбные консервы</t>
  </si>
  <si>
    <t>Вафли</t>
  </si>
  <si>
    <t>Сухари панировоч.</t>
  </si>
  <si>
    <t>Нектар в ассортим.</t>
  </si>
  <si>
    <t>Горох шлифован.</t>
  </si>
  <si>
    <t>Зеленый горошек</t>
  </si>
  <si>
    <t>Лимон</t>
  </si>
  <si>
    <t>молоко сгущенное</t>
  </si>
  <si>
    <t>Батон</t>
  </si>
  <si>
    <t>Грецкий орех</t>
  </si>
  <si>
    <t>Хлеб пшеничный</t>
  </si>
  <si>
    <t>Клюква св/мор</t>
  </si>
  <si>
    <t>Нектарв ассорт.</t>
  </si>
  <si>
    <t>Хлеб ржаной</t>
  </si>
  <si>
    <t>Морская капуста</t>
  </si>
  <si>
    <t>Соль</t>
  </si>
  <si>
    <t>Кофейный напиток</t>
  </si>
  <si>
    <t>Чай</t>
  </si>
  <si>
    <t>Кукуруза консерв.</t>
  </si>
  <si>
    <t>Итого</t>
  </si>
  <si>
    <t>Кукуруза консер.</t>
  </si>
  <si>
    <t>Орех грецкий</t>
  </si>
  <si>
    <t>Какао-порошок</t>
  </si>
  <si>
    <t>Клюква св.морож.</t>
  </si>
  <si>
    <t>Сухофрукты</t>
  </si>
  <si>
    <t>Клюква св.морожен.</t>
  </si>
  <si>
    <t>Ягода св.мор.</t>
  </si>
  <si>
    <t>Какао порошок</t>
  </si>
  <si>
    <t>Печенье</t>
  </si>
  <si>
    <t>и.п.Стрекалова</t>
  </si>
  <si>
    <t xml:space="preserve">Минтай </t>
  </si>
  <si>
    <t>Сельдь соленая</t>
  </si>
  <si>
    <t>Итог:</t>
  </si>
  <si>
    <t>П/ф"Бархатовская"</t>
  </si>
  <si>
    <t>4день</t>
  </si>
  <si>
    <t>Оздоровительная</t>
  </si>
  <si>
    <t>Мясо гов.</t>
  </si>
  <si>
    <t>ООО "Весна"</t>
  </si>
  <si>
    <t>Куры св.</t>
  </si>
  <si>
    <t>Пшено</t>
  </si>
  <si>
    <t>Горох колотый</t>
  </si>
  <si>
    <t>Макаронные изд-я</t>
  </si>
  <si>
    <t>Колбаса</t>
  </si>
  <si>
    <t>Нектар в ассортименте</t>
  </si>
  <si>
    <t>Какао</t>
  </si>
  <si>
    <t>Кукуруза</t>
  </si>
  <si>
    <t>Томаты соленые</t>
  </si>
  <si>
    <t>нектар в ассортим.</t>
  </si>
  <si>
    <t>Сухари панировочные</t>
  </si>
  <si>
    <t>Салат из мор-й кап.</t>
  </si>
  <si>
    <t xml:space="preserve">Сайра </t>
  </si>
  <si>
    <t>Стоимость 10   часовое прнбывание</t>
  </si>
  <si>
    <t xml:space="preserve">2 день </t>
  </si>
  <si>
    <t>10 часов</t>
  </si>
  <si>
    <t>10 часов. пребывание</t>
  </si>
  <si>
    <t>И.п."Захарова"</t>
  </si>
  <si>
    <t>Батоны (кг.)</t>
  </si>
  <si>
    <t>И.п."Палеева"</t>
  </si>
  <si>
    <t>Хлеб пшеничный(кг)</t>
  </si>
  <si>
    <t>Хлеб украинский(кг.)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</si>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</sst>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0000"/>
  </numFmts>
  <fonts count="2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 tint="0.1499984740745262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7030A0"/>
      <name val="Calibri"/>
      <family val="2"/>
      <charset val="204"/>
      <scheme val="minor"/>
    </font>
    <font>
      <b/>
      <sz val="10"/>
      <color rgb="FF7030A0"/>
      <name val="Times New Roman"/>
      <family val="1"/>
      <charset val="204"/>
    </font>
    <font>
      <b/>
      <sz val="10"/>
      <color rgb="FF7030A0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rgb="FF00B050"/>
      <name val="Times New Roman"/>
      <family val="1"/>
      <charset val="204"/>
    </font>
    <font>
      <sz val="10"/>
      <color rgb="FF00B050"/>
      <name val="Calibri"/>
      <family val="2"/>
      <charset val="204"/>
      <scheme val="minor"/>
    </font>
    <font>
      <sz val="10"/>
      <color rgb="FF00B050"/>
      <name val="Times New Roman"/>
      <family val="1"/>
      <charset val="204"/>
    </font>
    <font>
      <b/>
      <sz val="10"/>
      <color rgb="FF00B05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Border="1"/>
    <xf numFmtId="0" fontId="1" fillId="0" borderId="2" xfId="0" applyFont="1" applyBorder="1"/>
    <xf numFmtId="0" fontId="3" fillId="0" borderId="2" xfId="0" applyNumberFormat="1" applyFont="1" applyBorder="1"/>
    <xf numFmtId="0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wrapText="1"/>
    </xf>
    <xf numFmtId="0" fontId="6" fillId="0" borderId="2" xfId="0" applyFont="1" applyBorder="1"/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1" fillId="0" borderId="3" xfId="0" applyFont="1" applyBorder="1"/>
    <xf numFmtId="0" fontId="1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164" fontId="8" fillId="0" borderId="2" xfId="0" applyNumberFormat="1" applyFont="1" applyBorder="1"/>
    <xf numFmtId="2" fontId="8" fillId="0" borderId="2" xfId="0" applyNumberFormat="1" applyFont="1" applyBorder="1"/>
    <xf numFmtId="2" fontId="1" fillId="0" borderId="2" xfId="0" applyNumberFormat="1" applyFont="1" applyBorder="1"/>
    <xf numFmtId="0" fontId="1" fillId="0" borderId="2" xfId="0" applyNumberFormat="1" applyFont="1" applyBorder="1" applyAlignment="1">
      <alignment horizontal="center"/>
    </xf>
    <xf numFmtId="0" fontId="5" fillId="0" borderId="2" xfId="0" applyFont="1" applyBorder="1"/>
    <xf numFmtId="165" fontId="8" fillId="0" borderId="2" xfId="0" applyNumberFormat="1" applyFont="1" applyBorder="1"/>
    <xf numFmtId="0" fontId="9" fillId="0" borderId="2" xfId="0" applyNumberFormat="1" applyFont="1" applyBorder="1"/>
    <xf numFmtId="0" fontId="4" fillId="0" borderId="2" xfId="0" applyNumberFormat="1" applyFont="1" applyBorder="1" applyAlignment="1">
      <alignment horizontal="center"/>
    </xf>
    <xf numFmtId="2" fontId="10" fillId="0" borderId="2" xfId="0" applyNumberFormat="1" applyFont="1" applyBorder="1"/>
    <xf numFmtId="165" fontId="11" fillId="0" borderId="2" xfId="0" applyNumberFormat="1" applyFont="1" applyBorder="1"/>
    <xf numFmtId="166" fontId="8" fillId="0" borderId="2" xfId="0" applyNumberFormat="1" applyFont="1" applyBorder="1" applyAlignment="1">
      <alignment wrapText="1"/>
    </xf>
    <xf numFmtId="0" fontId="4" fillId="0" borderId="2" xfId="0" applyNumberFormat="1" applyFont="1" applyBorder="1"/>
    <xf numFmtId="2" fontId="4" fillId="0" borderId="2" xfId="0" applyNumberFormat="1" applyFont="1" applyBorder="1"/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3" xfId="0" applyNumberFormat="1" applyFont="1" applyBorder="1"/>
    <xf numFmtId="0" fontId="1" fillId="0" borderId="2" xfId="0" applyFont="1" applyBorder="1" applyAlignment="1">
      <alignment horizontal="center"/>
    </xf>
    <xf numFmtId="2" fontId="8" fillId="0" borderId="2" xfId="0" applyNumberFormat="1" applyFont="1" applyBorder="1" applyAlignment="1">
      <alignment horizontal="right"/>
    </xf>
    <xf numFmtId="165" fontId="8" fillId="0" borderId="2" xfId="0" applyNumberFormat="1" applyFont="1" applyBorder="1" applyAlignment="1">
      <alignment horizontal="right"/>
    </xf>
    <xf numFmtId="2" fontId="8" fillId="0" borderId="2" xfId="0" applyNumberFormat="1" applyFont="1" applyBorder="1" applyAlignment="1">
      <alignment wrapText="1"/>
    </xf>
    <xf numFmtId="2" fontId="11" fillId="0" borderId="2" xfId="0" applyNumberFormat="1" applyFont="1" applyBorder="1"/>
    <xf numFmtId="2" fontId="10" fillId="2" borderId="2" xfId="0" applyNumberFormat="1" applyFont="1" applyFill="1" applyBorder="1"/>
    <xf numFmtId="2" fontId="1" fillId="2" borderId="2" xfId="0" applyNumberFormat="1" applyFont="1" applyFill="1" applyBorder="1"/>
    <xf numFmtId="2" fontId="4" fillId="2" borderId="2" xfId="0" applyNumberFormat="1" applyFont="1" applyFill="1" applyBorder="1"/>
    <xf numFmtId="2" fontId="11" fillId="2" borderId="2" xfId="0" applyNumberFormat="1" applyFont="1" applyFill="1" applyBorder="1"/>
    <xf numFmtId="2" fontId="8" fillId="2" borderId="2" xfId="0" applyNumberFormat="1" applyFont="1" applyFill="1" applyBorder="1"/>
    <xf numFmtId="0" fontId="12" fillId="2" borderId="2" xfId="0" applyFont="1" applyFill="1" applyBorder="1"/>
    <xf numFmtId="0" fontId="5" fillId="2" borderId="2" xfId="0" applyFont="1" applyFill="1" applyBorder="1"/>
    <xf numFmtId="2" fontId="13" fillId="0" borderId="2" xfId="0" applyNumberFormat="1" applyFont="1" applyBorder="1"/>
    <xf numFmtId="2" fontId="4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" fillId="0" borderId="2" xfId="0" applyNumberFormat="1" applyFont="1" applyBorder="1"/>
    <xf numFmtId="164" fontId="14" fillId="0" borderId="2" xfId="0" applyNumberFormat="1" applyFont="1" applyBorder="1"/>
    <xf numFmtId="165" fontId="14" fillId="0" borderId="2" xfId="0" applyNumberFormat="1" applyFont="1" applyBorder="1"/>
    <xf numFmtId="2" fontId="14" fillId="0" borderId="2" xfId="0" applyNumberFormat="1" applyFont="1" applyBorder="1"/>
    <xf numFmtId="2" fontId="15" fillId="0" borderId="2" xfId="0" applyNumberFormat="1" applyFont="1" applyBorder="1"/>
    <xf numFmtId="164" fontId="15" fillId="0" borderId="2" xfId="0" applyNumberFormat="1" applyFont="1" applyBorder="1"/>
    <xf numFmtId="2" fontId="14" fillId="0" borderId="4" xfId="0" applyNumberFormat="1" applyFont="1" applyBorder="1"/>
    <xf numFmtId="2" fontId="4" fillId="0" borderId="4" xfId="0" applyNumberFormat="1" applyFont="1" applyBorder="1"/>
    <xf numFmtId="164" fontId="4" fillId="0" borderId="2" xfId="0" applyNumberFormat="1" applyFont="1" applyBorder="1"/>
    <xf numFmtId="2" fontId="14" fillId="0" borderId="5" xfId="0" applyNumberFormat="1" applyFont="1" applyBorder="1"/>
    <xf numFmtId="2" fontId="4" fillId="0" borderId="5" xfId="0" applyNumberFormat="1" applyFont="1" applyBorder="1"/>
    <xf numFmtId="2" fontId="1" fillId="0" borderId="4" xfId="0" applyNumberFormat="1" applyFont="1" applyBorder="1"/>
    <xf numFmtId="0" fontId="1" fillId="0" borderId="4" xfId="0" applyNumberFormat="1" applyFont="1" applyBorder="1"/>
    <xf numFmtId="164" fontId="1" fillId="0" borderId="2" xfId="0" applyNumberFormat="1" applyFont="1" applyBorder="1"/>
    <xf numFmtId="0" fontId="5" fillId="0" borderId="6" xfId="0" applyFont="1" applyBorder="1"/>
    <xf numFmtId="164" fontId="1" fillId="0" borderId="4" xfId="0" applyNumberFormat="1" applyFont="1" applyBorder="1"/>
    <xf numFmtId="2" fontId="16" fillId="0" borderId="2" xfId="0" applyNumberFormat="1" applyFont="1" applyBorder="1"/>
    <xf numFmtId="2" fontId="4" fillId="0" borderId="6" xfId="0" applyNumberFormat="1" applyFont="1" applyBorder="1"/>
    <xf numFmtId="2" fontId="15" fillId="2" borderId="4" xfId="0" applyNumberFormat="1" applyFont="1" applyFill="1" applyBorder="1"/>
    <xf numFmtId="2" fontId="1" fillId="2" borderId="4" xfId="0" applyNumberFormat="1" applyFont="1" applyFill="1" applyBorder="1"/>
    <xf numFmtId="2" fontId="13" fillId="2" borderId="2" xfId="0" applyNumberFormat="1" applyFont="1" applyFill="1" applyBorder="1"/>
    <xf numFmtId="2" fontId="14" fillId="2" borderId="2" xfId="0" applyNumberFormat="1" applyFont="1" applyFill="1" applyBorder="1"/>
    <xf numFmtId="2" fontId="15" fillId="2" borderId="2" xfId="0" applyNumberFormat="1" applyFont="1" applyFill="1" applyBorder="1"/>
    <xf numFmtId="2" fontId="16" fillId="2" borderId="2" xfId="0" applyNumberFormat="1" applyFont="1" applyFill="1" applyBorder="1"/>
    <xf numFmtId="0" fontId="16" fillId="2" borderId="2" xfId="0" applyFont="1" applyFill="1" applyBorder="1"/>
    <xf numFmtId="2" fontId="15" fillId="2" borderId="6" xfId="0" applyNumberFormat="1" applyFont="1" applyFill="1" applyBorder="1"/>
    <xf numFmtId="164" fontId="4" fillId="2" borderId="2" xfId="0" applyNumberFormat="1" applyFont="1" applyFill="1" applyBorder="1"/>
    <xf numFmtId="2" fontId="17" fillId="0" borderId="2" xfId="0" applyNumberFormat="1" applyFont="1" applyBorder="1"/>
    <xf numFmtId="0" fontId="3" fillId="0" borderId="6" xfId="0" applyNumberFormat="1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6" fontId="18" fillId="0" borderId="2" xfId="0" applyNumberFormat="1" applyFont="1" applyBorder="1"/>
    <xf numFmtId="2" fontId="18" fillId="0" borderId="2" xfId="0" applyNumberFormat="1" applyFont="1" applyBorder="1" applyAlignment="1"/>
    <xf numFmtId="164" fontId="18" fillId="0" borderId="2" xfId="0" applyNumberFormat="1" applyFont="1" applyBorder="1"/>
    <xf numFmtId="2" fontId="18" fillId="0" borderId="2" xfId="0" applyNumberFormat="1" applyFont="1" applyBorder="1"/>
    <xf numFmtId="2" fontId="19" fillId="0" borderId="2" xfId="0" applyNumberFormat="1" applyFont="1" applyBorder="1"/>
    <xf numFmtId="2" fontId="20" fillId="0" borderId="2" xfId="0" applyNumberFormat="1" applyFont="1" applyBorder="1"/>
    <xf numFmtId="0" fontId="18" fillId="0" borderId="2" xfId="0" applyFont="1" applyBorder="1"/>
    <xf numFmtId="0" fontId="21" fillId="2" borderId="2" xfId="0" applyFont="1" applyFill="1" applyBorder="1"/>
    <xf numFmtId="0" fontId="4" fillId="2" borderId="2" xfId="0" applyFont="1" applyFill="1" applyBorder="1"/>
    <xf numFmtId="2" fontId="18" fillId="2" borderId="2" xfId="0" applyNumberFormat="1" applyFont="1" applyFill="1" applyBorder="1"/>
    <xf numFmtId="2" fontId="19" fillId="2" borderId="2" xfId="0" applyNumberFormat="1" applyFont="1" applyFill="1" applyBorder="1"/>
    <xf numFmtId="2" fontId="20" fillId="2" borderId="2" xfId="0" applyNumberFormat="1" applyFont="1" applyFill="1" applyBorder="1"/>
    <xf numFmtId="2" fontId="21" fillId="2" borderId="6" xfId="0" applyNumberFormat="1" applyFont="1" applyFill="1" applyBorder="1"/>
    <xf numFmtId="2" fontId="21" fillId="2" borderId="2" xfId="0" applyNumberFormat="1" applyFont="1" applyFill="1" applyBorder="1"/>
    <xf numFmtId="0" fontId="2" fillId="0" borderId="2" xfId="0" applyFont="1" applyBorder="1"/>
    <xf numFmtId="0" fontId="2" fillId="0" borderId="2" xfId="0" applyNumberFormat="1" applyFont="1" applyBorder="1"/>
    <xf numFmtId="2" fontId="2" fillId="0" borderId="2" xfId="0" applyNumberFormat="1" applyFont="1" applyBorder="1"/>
    <xf numFmtId="164" fontId="2" fillId="0" borderId="2" xfId="0" applyNumberFormat="1" applyFont="1" applyBorder="1"/>
    <xf numFmtId="2" fontId="2" fillId="0" borderId="6" xfId="0" applyNumberFormat="1" applyFont="1" applyBorder="1"/>
    <xf numFmtId="2" fontId="3" fillId="0" borderId="2" xfId="0" applyNumberFormat="1" applyFont="1" applyBorder="1"/>
    <xf numFmtId="2" fontId="5" fillId="0" borderId="2" xfId="0" applyNumberFormat="1" applyFont="1" applyBorder="1"/>
    <xf numFmtId="0" fontId="2" fillId="0" borderId="6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70"/>
  <sheetViews>
    <sheetView tabSelected="1" topLeftCell="A115" workbookViewId="0">
      <selection sqref="A1:BA170"/>
    </sheetView>
  </sheetViews>
  <sheetFormatPr defaultRowHeight="15" x14ac:dyDescent="0.25"/>
  <sheetData>
    <row r="1" spans="1:53" x14ac:dyDescent="0.25">
      <c r="A1" s="1"/>
      <c r="B1" s="1"/>
      <c r="C1" s="1"/>
      <c r="D1" s="1"/>
      <c r="E1" s="1" t="s">
        <v>0</v>
      </c>
      <c r="F1" s="2"/>
      <c r="G1" s="2"/>
      <c r="H1" s="3"/>
      <c r="I1" s="3"/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53" x14ac:dyDescent="0.25">
      <c r="A2" s="5"/>
      <c r="B2" s="5"/>
      <c r="C2" s="5"/>
      <c r="D2" s="5"/>
      <c r="E2" s="5"/>
      <c r="F2" s="6" t="s">
        <v>1</v>
      </c>
      <c r="G2" s="7">
        <v>1</v>
      </c>
      <c r="H2" s="8" t="s">
        <v>2</v>
      </c>
      <c r="I2" s="8"/>
      <c r="J2" s="8"/>
      <c r="K2" s="9" t="s">
        <v>1</v>
      </c>
      <c r="L2" s="10">
        <v>1</v>
      </c>
      <c r="M2" s="8" t="s">
        <v>3</v>
      </c>
      <c r="N2" s="8"/>
      <c r="O2" s="10"/>
      <c r="P2" s="9" t="s">
        <v>4</v>
      </c>
      <c r="Q2" s="10">
        <v>1</v>
      </c>
      <c r="R2" s="8" t="s">
        <v>5</v>
      </c>
      <c r="S2" s="8"/>
      <c r="T2" s="8"/>
      <c r="U2" s="10" t="s">
        <v>6</v>
      </c>
      <c r="V2" s="10">
        <v>1</v>
      </c>
      <c r="W2" s="8" t="s">
        <v>7</v>
      </c>
      <c r="X2" s="8"/>
      <c r="Y2" s="8"/>
      <c r="Z2" s="11" t="s">
        <v>1</v>
      </c>
      <c r="AA2" s="9">
        <v>1</v>
      </c>
      <c r="AB2" s="5" t="s">
        <v>8</v>
      </c>
      <c r="AC2" s="5"/>
      <c r="AD2" s="5"/>
      <c r="AE2" s="6" t="s">
        <v>9</v>
      </c>
      <c r="AF2" s="6">
        <v>1</v>
      </c>
      <c r="AG2" s="8" t="s">
        <v>10</v>
      </c>
      <c r="AH2" s="8"/>
      <c r="AI2" s="7" t="s">
        <v>1</v>
      </c>
      <c r="AJ2" s="6">
        <v>1</v>
      </c>
      <c r="AK2" s="8" t="s">
        <v>11</v>
      </c>
      <c r="AL2" s="8"/>
      <c r="AM2" s="8"/>
      <c r="AN2" s="6" t="s">
        <v>1</v>
      </c>
      <c r="AO2" s="6">
        <v>1</v>
      </c>
      <c r="AP2" s="8" t="s">
        <v>12</v>
      </c>
      <c r="AQ2" s="8"/>
      <c r="AR2" s="8"/>
      <c r="AS2" s="12" t="s">
        <v>1</v>
      </c>
      <c r="AT2" s="12">
        <v>1</v>
      </c>
      <c r="AU2" s="8" t="s">
        <v>13</v>
      </c>
      <c r="AV2" s="8"/>
      <c r="AW2" s="8"/>
      <c r="AX2" s="7" t="s">
        <v>1</v>
      </c>
      <c r="AY2" s="13">
        <v>1</v>
      </c>
      <c r="AZ2" s="8" t="s">
        <v>14</v>
      </c>
      <c r="BA2" s="8"/>
    </row>
    <row r="3" spans="1:53" ht="38.25" x14ac:dyDescent="0.25">
      <c r="A3" s="14" t="s">
        <v>15</v>
      </c>
      <c r="B3" s="15" t="s">
        <v>16</v>
      </c>
      <c r="C3" s="16" t="s">
        <v>17</v>
      </c>
      <c r="D3" s="16"/>
      <c r="E3" s="16" t="s">
        <v>15</v>
      </c>
      <c r="F3" s="11" t="s">
        <v>18</v>
      </c>
      <c r="G3" s="11" t="s">
        <v>19</v>
      </c>
      <c r="H3" s="17" t="s">
        <v>20</v>
      </c>
      <c r="I3" s="17"/>
      <c r="J3" s="17" t="s">
        <v>15</v>
      </c>
      <c r="K3" s="11" t="s">
        <v>18</v>
      </c>
      <c r="L3" s="11" t="s">
        <v>19</v>
      </c>
      <c r="M3" s="18" t="s">
        <v>20</v>
      </c>
      <c r="N3" s="18"/>
      <c r="O3" s="19" t="s">
        <v>15</v>
      </c>
      <c r="P3" s="20" t="s">
        <v>18</v>
      </c>
      <c r="Q3" s="11" t="s">
        <v>19</v>
      </c>
      <c r="R3" s="18" t="s">
        <v>20</v>
      </c>
      <c r="S3" s="18"/>
      <c r="T3" s="21" t="s">
        <v>15</v>
      </c>
      <c r="U3" s="20" t="s">
        <v>18</v>
      </c>
      <c r="V3" s="11" t="s">
        <v>19</v>
      </c>
      <c r="W3" s="18" t="s">
        <v>20</v>
      </c>
      <c r="X3" s="18"/>
      <c r="Y3" s="21" t="s">
        <v>15</v>
      </c>
      <c r="Z3" s="20" t="s">
        <v>21</v>
      </c>
      <c r="AA3" s="22" t="s">
        <v>22</v>
      </c>
      <c r="AB3" s="21" t="s">
        <v>20</v>
      </c>
      <c r="AC3" s="21"/>
      <c r="AD3" s="21" t="s">
        <v>15</v>
      </c>
      <c r="AE3" s="11" t="s">
        <v>21</v>
      </c>
      <c r="AF3" s="23" t="s">
        <v>23</v>
      </c>
      <c r="AG3" s="24" t="s">
        <v>20</v>
      </c>
      <c r="AH3" s="24"/>
      <c r="AI3" s="11" t="s">
        <v>21</v>
      </c>
      <c r="AJ3" s="23" t="s">
        <v>23</v>
      </c>
      <c r="AK3" s="25" t="s">
        <v>20</v>
      </c>
      <c r="AL3" s="25"/>
      <c r="AM3" s="25" t="s">
        <v>15</v>
      </c>
      <c r="AN3" s="11" t="s">
        <v>21</v>
      </c>
      <c r="AO3" s="23" t="s">
        <v>23</v>
      </c>
      <c r="AP3" s="25" t="s">
        <v>20</v>
      </c>
      <c r="AQ3" s="25"/>
      <c r="AR3" s="25" t="s">
        <v>15</v>
      </c>
      <c r="AS3" s="11" t="s">
        <v>21</v>
      </c>
      <c r="AT3" s="23" t="s">
        <v>24</v>
      </c>
      <c r="AU3" s="26" t="s">
        <v>20</v>
      </c>
      <c r="AV3" s="26"/>
      <c r="AW3" s="26" t="s">
        <v>15</v>
      </c>
      <c r="AX3" s="11" t="s">
        <v>21</v>
      </c>
      <c r="AY3" s="23" t="s">
        <v>23</v>
      </c>
      <c r="AZ3" s="27" t="s">
        <v>20</v>
      </c>
      <c r="BA3" s="8"/>
    </row>
    <row r="4" spans="1:53" x14ac:dyDescent="0.25">
      <c r="A4" s="14"/>
      <c r="B4" s="28" t="s">
        <v>25</v>
      </c>
      <c r="C4" s="16"/>
      <c r="D4" s="16"/>
      <c r="E4" s="29">
        <v>1</v>
      </c>
      <c r="F4" s="30" t="s">
        <v>26</v>
      </c>
      <c r="G4" s="31">
        <v>8.8370000000000004E-2</v>
      </c>
      <c r="H4" s="32">
        <f>C51*G4</f>
        <v>32.608530000000002</v>
      </c>
      <c r="I4" s="33"/>
      <c r="J4" s="34">
        <v>1</v>
      </c>
      <c r="K4" s="35" t="s">
        <v>26</v>
      </c>
      <c r="L4" s="31">
        <v>5.0970000000000001E-2</v>
      </c>
      <c r="M4" s="32">
        <f>L4*C51</f>
        <v>18.807929999999999</v>
      </c>
      <c r="N4" s="36"/>
      <c r="O4" s="37">
        <v>1</v>
      </c>
      <c r="P4" s="35" t="s">
        <v>26</v>
      </c>
      <c r="Q4" s="31">
        <v>0.06</v>
      </c>
      <c r="R4" s="32">
        <f>Q4*C51</f>
        <v>22.14</v>
      </c>
      <c r="S4" s="32"/>
      <c r="T4" s="38">
        <v>1</v>
      </c>
      <c r="U4" s="35" t="s">
        <v>26</v>
      </c>
      <c r="V4" s="31">
        <v>2.6179999999999998E-2</v>
      </c>
      <c r="W4" s="39">
        <f>V4*C51</f>
        <v>9.6604200000000002</v>
      </c>
      <c r="X4" s="40"/>
      <c r="Y4" s="38">
        <v>1</v>
      </c>
      <c r="Z4" s="35" t="s">
        <v>26</v>
      </c>
      <c r="AA4" s="41">
        <v>8.8370000000000004E-2</v>
      </c>
      <c r="AB4" s="32">
        <f>AA4*C51</f>
        <v>32.608530000000002</v>
      </c>
      <c r="AC4" s="32"/>
      <c r="AD4" s="34">
        <v>1</v>
      </c>
      <c r="AE4" s="35" t="s">
        <v>26</v>
      </c>
      <c r="AF4" s="31">
        <v>5.672E-2</v>
      </c>
      <c r="AG4" s="32">
        <f>AF4*C51</f>
        <v>20.929680000000001</v>
      </c>
      <c r="AH4" s="33"/>
      <c r="AI4" s="35" t="s">
        <v>26</v>
      </c>
      <c r="AJ4" s="31">
        <v>2.6179999999999998E-2</v>
      </c>
      <c r="AK4" s="32">
        <f>AJ4*C51</f>
        <v>9.6604200000000002</v>
      </c>
      <c r="AL4" s="32"/>
      <c r="AM4" s="38">
        <v>1</v>
      </c>
      <c r="AN4" s="35" t="s">
        <v>26</v>
      </c>
      <c r="AO4" s="31">
        <v>2.6179999999999998E-2</v>
      </c>
      <c r="AP4" s="32">
        <f>AO4*C51</f>
        <v>9.6604200000000002</v>
      </c>
      <c r="AQ4" s="32"/>
      <c r="AR4" s="42">
        <v>1</v>
      </c>
      <c r="AS4" s="35" t="s">
        <v>26</v>
      </c>
      <c r="AT4" s="31">
        <v>7.7890000000000001E-2</v>
      </c>
      <c r="AU4" s="39">
        <f>AT4*C51</f>
        <v>28.741410000000002</v>
      </c>
      <c r="AV4" s="39"/>
      <c r="AW4" s="38">
        <v>1</v>
      </c>
      <c r="AX4" s="35" t="s">
        <v>26</v>
      </c>
      <c r="AY4" s="31">
        <v>4.3639999999999998E-2</v>
      </c>
      <c r="AZ4" s="32">
        <f>AY4*C51</f>
        <v>16.103159999999999</v>
      </c>
      <c r="BA4" s="43"/>
    </row>
    <row r="5" spans="1:53" x14ac:dyDescent="0.25">
      <c r="A5" s="44">
        <v>1</v>
      </c>
      <c r="B5" s="28" t="s">
        <v>27</v>
      </c>
      <c r="C5" s="33">
        <v>85</v>
      </c>
      <c r="D5" s="33"/>
      <c r="E5" s="34">
        <v>2</v>
      </c>
      <c r="F5" s="30" t="s">
        <v>28</v>
      </c>
      <c r="G5" s="31">
        <v>8.0000000000000004E-4</v>
      </c>
      <c r="H5" s="32">
        <f>C77*G5</f>
        <v>7.3599999999999999E-2</v>
      </c>
      <c r="I5" s="33"/>
      <c r="J5" s="34">
        <v>2</v>
      </c>
      <c r="K5" s="35" t="s">
        <v>29</v>
      </c>
      <c r="L5" s="31">
        <v>7.1999999999999998E-3</v>
      </c>
      <c r="M5" s="32">
        <f>L5*C77</f>
        <v>0.66239999999999999</v>
      </c>
      <c r="N5" s="36"/>
      <c r="O5" s="37">
        <v>2</v>
      </c>
      <c r="P5" s="35" t="s">
        <v>28</v>
      </c>
      <c r="Q5" s="31">
        <v>1.1999999999999999E-3</v>
      </c>
      <c r="R5" s="32">
        <f>Q5*C77</f>
        <v>0.11039999999999998</v>
      </c>
      <c r="S5" s="32"/>
      <c r="T5" s="38">
        <v>2</v>
      </c>
      <c r="U5" s="35" t="s">
        <v>28</v>
      </c>
      <c r="V5" s="31">
        <v>4.0000000000000001E-3</v>
      </c>
      <c r="W5" s="39">
        <f>V5*C77</f>
        <v>0.36799999999999999</v>
      </c>
      <c r="X5" s="40"/>
      <c r="Y5" s="38">
        <v>2</v>
      </c>
      <c r="Z5" s="35" t="s">
        <v>28</v>
      </c>
      <c r="AA5" s="41">
        <v>3.2000000000000002E-3</v>
      </c>
      <c r="AB5" s="32">
        <f>AA5*C77</f>
        <v>0.2944</v>
      </c>
      <c r="AC5" s="32"/>
      <c r="AD5" s="34">
        <v>2</v>
      </c>
      <c r="AE5" s="35" t="s">
        <v>28</v>
      </c>
      <c r="AF5" s="31">
        <v>6.4000000000000003E-3</v>
      </c>
      <c r="AG5" s="32">
        <f>AF5*C77</f>
        <v>0.58879999999999999</v>
      </c>
      <c r="AH5" s="33"/>
      <c r="AI5" s="35" t="s">
        <v>28</v>
      </c>
      <c r="AJ5" s="31">
        <v>1.1999999999999999E-3</v>
      </c>
      <c r="AK5" s="32">
        <f>AJ5*C77</f>
        <v>0.11039999999999998</v>
      </c>
      <c r="AL5" s="32"/>
      <c r="AM5" s="38">
        <v>2</v>
      </c>
      <c r="AN5" s="35" t="s">
        <v>30</v>
      </c>
      <c r="AO5" s="31">
        <v>1.8794999999999999E-2</v>
      </c>
      <c r="AP5" s="32">
        <f>AO5*C22</f>
        <v>8.2698</v>
      </c>
      <c r="AQ5" s="32"/>
      <c r="AR5" s="42">
        <v>2</v>
      </c>
      <c r="AS5" s="35" t="s">
        <v>28</v>
      </c>
      <c r="AT5" s="31">
        <v>5.0000000000000001E-3</v>
      </c>
      <c r="AU5" s="39">
        <f>AT5*C77</f>
        <v>0.46</v>
      </c>
      <c r="AV5" s="39"/>
      <c r="AW5" s="38">
        <v>2</v>
      </c>
      <c r="AX5" s="35" t="s">
        <v>28</v>
      </c>
      <c r="AY5" s="31">
        <v>4.8000000000000004E-3</v>
      </c>
      <c r="AZ5" s="32">
        <f>AY5*C77</f>
        <v>0.44160000000000005</v>
      </c>
      <c r="BA5" s="43"/>
    </row>
    <row r="6" spans="1:53" x14ac:dyDescent="0.25">
      <c r="A6" s="45">
        <v>2</v>
      </c>
      <c r="B6" s="46" t="s">
        <v>31</v>
      </c>
      <c r="C6" s="33">
        <v>150</v>
      </c>
      <c r="D6" s="33"/>
      <c r="E6" s="29">
        <v>3</v>
      </c>
      <c r="F6" s="30" t="s">
        <v>30</v>
      </c>
      <c r="G6" s="31">
        <v>1.154E-2</v>
      </c>
      <c r="H6" s="32">
        <f>C22*G6</f>
        <v>5.0776000000000003</v>
      </c>
      <c r="I6" s="33"/>
      <c r="J6" s="34">
        <v>3</v>
      </c>
      <c r="K6" s="35" t="s">
        <v>30</v>
      </c>
      <c r="L6" s="31">
        <v>2.1670000000000002E-2</v>
      </c>
      <c r="M6" s="32">
        <f>L6*C22</f>
        <v>9.5348000000000006</v>
      </c>
      <c r="N6" s="36"/>
      <c r="O6" s="37">
        <v>3</v>
      </c>
      <c r="P6" s="35" t="s">
        <v>30</v>
      </c>
      <c r="Q6" s="31">
        <v>1.7649999999999999E-2</v>
      </c>
      <c r="R6" s="32">
        <f>Q6*C22</f>
        <v>7.766</v>
      </c>
      <c r="S6" s="32"/>
      <c r="T6" s="38">
        <v>3</v>
      </c>
      <c r="U6" s="35" t="s">
        <v>30</v>
      </c>
      <c r="V6" s="31">
        <v>2.1600000000000001E-2</v>
      </c>
      <c r="W6" s="39">
        <f>V6*C22</f>
        <v>9.5040000000000013</v>
      </c>
      <c r="X6" s="40"/>
      <c r="Y6" s="38">
        <v>3</v>
      </c>
      <c r="Z6" s="35" t="s">
        <v>30</v>
      </c>
      <c r="AA6" s="41">
        <v>1.448E-2</v>
      </c>
      <c r="AB6" s="32">
        <f>AA6*C22</f>
        <v>6.3712</v>
      </c>
      <c r="AC6" s="32"/>
      <c r="AD6" s="34">
        <v>3</v>
      </c>
      <c r="AE6" s="35" t="s">
        <v>30</v>
      </c>
      <c r="AF6" s="31">
        <v>2.1600000000000001E-2</v>
      </c>
      <c r="AG6" s="32">
        <f>AF6*C22</f>
        <v>9.5040000000000013</v>
      </c>
      <c r="AH6" s="33"/>
      <c r="AI6" s="35" t="s">
        <v>30</v>
      </c>
      <c r="AJ6" s="31">
        <v>1.6800000000000002E-2</v>
      </c>
      <c r="AK6" s="32">
        <f>AJ6*C22</f>
        <v>7.3920000000000012</v>
      </c>
      <c r="AL6" s="32"/>
      <c r="AM6" s="38">
        <v>3</v>
      </c>
      <c r="AN6" s="35" t="s">
        <v>32</v>
      </c>
      <c r="AO6" s="31">
        <v>4.0000000000000001E-3</v>
      </c>
      <c r="AP6" s="32">
        <f>AO6*C66</f>
        <v>0.308</v>
      </c>
      <c r="AQ6" s="32"/>
      <c r="AR6" s="42">
        <v>3</v>
      </c>
      <c r="AS6" s="35" t="s">
        <v>30</v>
      </c>
      <c r="AT6" s="31">
        <v>1.864E-2</v>
      </c>
      <c r="AU6" s="39">
        <f>AT6*C22</f>
        <v>8.2016000000000009</v>
      </c>
      <c r="AV6" s="39"/>
      <c r="AW6" s="38">
        <v>3</v>
      </c>
      <c r="AX6" s="35" t="s">
        <v>30</v>
      </c>
      <c r="AY6" s="31">
        <v>2.4300000000000002E-2</v>
      </c>
      <c r="AZ6" s="32">
        <f>AY6*C22</f>
        <v>10.692</v>
      </c>
      <c r="BA6" s="43"/>
    </row>
    <row r="7" spans="1:53" x14ac:dyDescent="0.25">
      <c r="A7" s="44">
        <v>3</v>
      </c>
      <c r="B7" s="28" t="s">
        <v>33</v>
      </c>
      <c r="C7" s="33">
        <v>90</v>
      </c>
      <c r="D7" s="33"/>
      <c r="E7" s="34">
        <v>4</v>
      </c>
      <c r="F7" s="30" t="s">
        <v>32</v>
      </c>
      <c r="G7" s="31">
        <v>9.4999999999999998E-3</v>
      </c>
      <c r="H7" s="32">
        <f>C66*G7</f>
        <v>0.73149999999999993</v>
      </c>
      <c r="I7" s="33"/>
      <c r="J7" s="34">
        <v>4</v>
      </c>
      <c r="K7" s="35" t="s">
        <v>34</v>
      </c>
      <c r="L7" s="31">
        <v>1.005E-2</v>
      </c>
      <c r="M7" s="32">
        <f>L7*C66</f>
        <v>0.77385000000000004</v>
      </c>
      <c r="N7" s="36"/>
      <c r="O7" s="37">
        <v>4</v>
      </c>
      <c r="P7" s="35" t="s">
        <v>32</v>
      </c>
      <c r="Q7" s="31">
        <v>1.9209999999999998E-2</v>
      </c>
      <c r="R7" s="32">
        <f>Q7*C66</f>
        <v>1.4791699999999999</v>
      </c>
      <c r="S7" s="32"/>
      <c r="T7" s="38">
        <v>4</v>
      </c>
      <c r="U7" s="35" t="s">
        <v>32</v>
      </c>
      <c r="V7" s="31">
        <v>2.2000000000000001E-3</v>
      </c>
      <c r="W7" s="39">
        <f>V7*C66</f>
        <v>0.16940000000000002</v>
      </c>
      <c r="X7" s="40"/>
      <c r="Y7" s="38">
        <v>4</v>
      </c>
      <c r="Z7" s="35" t="s">
        <v>32</v>
      </c>
      <c r="AA7" s="41">
        <v>1.205E-2</v>
      </c>
      <c r="AB7" s="32">
        <f>AA7*C66</f>
        <v>0.92784999999999995</v>
      </c>
      <c r="AC7" s="32"/>
      <c r="AD7" s="34">
        <v>4</v>
      </c>
      <c r="AE7" s="35" t="s">
        <v>35</v>
      </c>
      <c r="AF7" s="31">
        <v>0.28999999999999998</v>
      </c>
      <c r="AG7" s="32">
        <f>AF7*C25</f>
        <v>12.324999999999999</v>
      </c>
      <c r="AH7" s="33"/>
      <c r="AI7" s="35" t="s">
        <v>32</v>
      </c>
      <c r="AJ7" s="31">
        <v>8.3999999999999995E-3</v>
      </c>
      <c r="AK7" s="32">
        <f>AJ7*C66</f>
        <v>0.64679999999999993</v>
      </c>
      <c r="AL7" s="32"/>
      <c r="AM7" s="38">
        <v>4</v>
      </c>
      <c r="AN7" s="35" t="s">
        <v>36</v>
      </c>
      <c r="AO7" s="31">
        <v>0.02</v>
      </c>
      <c r="AP7" s="32">
        <f>AO7*C23</f>
        <v>3.3000000000000003</v>
      </c>
      <c r="AQ7" s="32"/>
      <c r="AR7" s="42">
        <v>4</v>
      </c>
      <c r="AS7" s="35" t="s">
        <v>32</v>
      </c>
      <c r="AT7" s="31">
        <v>1.359E-2</v>
      </c>
      <c r="AU7" s="39">
        <f>AT7*C66</f>
        <v>1.04643</v>
      </c>
      <c r="AV7" s="39"/>
      <c r="AW7" s="38">
        <v>4</v>
      </c>
      <c r="AX7" s="35" t="s">
        <v>32</v>
      </c>
      <c r="AY7" s="31">
        <v>4.0000000000000001E-3</v>
      </c>
      <c r="AZ7" s="32">
        <f>AY7*C66</f>
        <v>0.308</v>
      </c>
      <c r="BA7" s="43"/>
    </row>
    <row r="8" spans="1:53" x14ac:dyDescent="0.25">
      <c r="A8" s="45">
        <v>4</v>
      </c>
      <c r="B8" s="28" t="s">
        <v>37</v>
      </c>
      <c r="C8" s="33">
        <v>85</v>
      </c>
      <c r="D8" s="33"/>
      <c r="E8" s="29">
        <v>5</v>
      </c>
      <c r="F8" s="30" t="s">
        <v>38</v>
      </c>
      <c r="G8" s="31">
        <v>0.02</v>
      </c>
      <c r="H8" s="32">
        <f>C23*G8</f>
        <v>3.3000000000000003</v>
      </c>
      <c r="I8" s="33"/>
      <c r="J8" s="34">
        <v>5</v>
      </c>
      <c r="K8" s="35" t="s">
        <v>39</v>
      </c>
      <c r="L8" s="31">
        <v>4.3999999999999997E-2</v>
      </c>
      <c r="M8" s="32">
        <f>L8*C40</f>
        <v>6.1643999999999997</v>
      </c>
      <c r="N8" s="36"/>
      <c r="O8" s="37">
        <v>5</v>
      </c>
      <c r="P8" s="35" t="s">
        <v>40</v>
      </c>
      <c r="Q8" s="31">
        <v>1.52E-2</v>
      </c>
      <c r="R8" s="32">
        <f>Q8*C81</f>
        <v>2.0975999999999999</v>
      </c>
      <c r="S8" s="32"/>
      <c r="T8" s="38">
        <v>5</v>
      </c>
      <c r="U8" s="35" t="s">
        <v>40</v>
      </c>
      <c r="V8" s="31">
        <v>2.1000000000000001E-2</v>
      </c>
      <c r="W8" s="39">
        <f>V8*C81</f>
        <v>2.8980000000000001</v>
      </c>
      <c r="X8" s="40"/>
      <c r="Y8" s="38">
        <v>5</v>
      </c>
      <c r="Z8" s="35" t="s">
        <v>35</v>
      </c>
      <c r="AA8" s="41">
        <v>0.26259999999999994</v>
      </c>
      <c r="AB8" s="32">
        <f>AA8*C25</f>
        <v>11.160499999999997</v>
      </c>
      <c r="AC8" s="32"/>
      <c r="AD8" s="34">
        <v>5</v>
      </c>
      <c r="AE8" s="35" t="s">
        <v>32</v>
      </c>
      <c r="AF8" s="31">
        <v>1.6E-2</v>
      </c>
      <c r="AG8" s="32">
        <f>AF8*C66</f>
        <v>1.232</v>
      </c>
      <c r="AH8" s="33"/>
      <c r="AI8" s="35" t="s">
        <v>41</v>
      </c>
      <c r="AJ8" s="31">
        <v>0.12128</v>
      </c>
      <c r="AK8" s="32">
        <f>AJ8*C31</f>
        <v>26.075199999999999</v>
      </c>
      <c r="AL8" s="32"/>
      <c r="AM8" s="38">
        <v>5</v>
      </c>
      <c r="AN8" s="35" t="s">
        <v>35</v>
      </c>
      <c r="AO8" s="31">
        <v>0.28369999999999995</v>
      </c>
      <c r="AP8" s="32">
        <f>AO8*C25</f>
        <v>12.057249999999998</v>
      </c>
      <c r="AQ8" s="32"/>
      <c r="AR8" s="42">
        <v>5</v>
      </c>
      <c r="AS8" s="35" t="s">
        <v>41</v>
      </c>
      <c r="AT8" s="31">
        <v>0.10534</v>
      </c>
      <c r="AU8" s="39">
        <f>AT8*C31</f>
        <v>22.648099999999999</v>
      </c>
      <c r="AV8" s="39"/>
      <c r="AW8" s="38">
        <v>5</v>
      </c>
      <c r="AX8" s="35" t="s">
        <v>42</v>
      </c>
      <c r="AY8" s="31">
        <v>0.13120000000000001</v>
      </c>
      <c r="AZ8" s="32">
        <f>AY8*C39</f>
        <v>27.289600000000004</v>
      </c>
      <c r="BA8" s="43"/>
    </row>
    <row r="9" spans="1:53" x14ac:dyDescent="0.25">
      <c r="A9" s="44">
        <v>5</v>
      </c>
      <c r="B9" s="28" t="s">
        <v>43</v>
      </c>
      <c r="C9" s="33">
        <v>140</v>
      </c>
      <c r="D9" s="33"/>
      <c r="E9" s="34">
        <v>6</v>
      </c>
      <c r="F9" s="30" t="s">
        <v>35</v>
      </c>
      <c r="G9" s="31">
        <v>0.23499999999999999</v>
      </c>
      <c r="H9" s="32">
        <f>C25*G9</f>
        <v>9.9874999999999989</v>
      </c>
      <c r="I9" s="33"/>
      <c r="J9" s="34">
        <v>6</v>
      </c>
      <c r="K9" s="35" t="s">
        <v>35</v>
      </c>
      <c r="L9" s="31">
        <v>0.17046000000000003</v>
      </c>
      <c r="M9" s="32">
        <f>L9*C25</f>
        <v>7.2445500000000012</v>
      </c>
      <c r="N9" s="36"/>
      <c r="O9" s="37">
        <v>6</v>
      </c>
      <c r="P9" s="35" t="s">
        <v>35</v>
      </c>
      <c r="Q9" s="31">
        <v>0.18409999999999999</v>
      </c>
      <c r="R9" s="32">
        <f>Q9*C25</f>
        <v>7.8242499999999993</v>
      </c>
      <c r="S9" s="32"/>
      <c r="T9" s="38">
        <v>6</v>
      </c>
      <c r="U9" s="35" t="s">
        <v>35</v>
      </c>
      <c r="V9" s="31">
        <v>0.177125</v>
      </c>
      <c r="W9" s="39">
        <f>V9*C25</f>
        <v>7.5278125000000005</v>
      </c>
      <c r="X9" s="40"/>
      <c r="Y9" s="38">
        <v>6</v>
      </c>
      <c r="Z9" s="35" t="s">
        <v>44</v>
      </c>
      <c r="AA9" s="41">
        <v>0.18540000000000001</v>
      </c>
      <c r="AB9" s="32">
        <f>AA9*C29</f>
        <v>11.865600000000001</v>
      </c>
      <c r="AC9" s="32"/>
      <c r="AD9" s="34">
        <v>6</v>
      </c>
      <c r="AE9" s="35" t="s">
        <v>42</v>
      </c>
      <c r="AF9" s="31">
        <v>0.12107</v>
      </c>
      <c r="AG9" s="32">
        <f>AF9*C39</f>
        <v>25.182559999999999</v>
      </c>
      <c r="AH9" s="33"/>
      <c r="AI9" s="35" t="s">
        <v>35</v>
      </c>
      <c r="AJ9" s="31">
        <v>0.15851999999999999</v>
      </c>
      <c r="AK9" s="32">
        <f>AJ9*C25</f>
        <v>6.7370999999999999</v>
      </c>
      <c r="AL9" s="32"/>
      <c r="AM9" s="38">
        <v>6</v>
      </c>
      <c r="AN9" s="35" t="s">
        <v>45</v>
      </c>
      <c r="AO9" s="31">
        <v>0.18540000000000001</v>
      </c>
      <c r="AP9" s="32">
        <f>AO9*C27</f>
        <v>10.011600000000001</v>
      </c>
      <c r="AQ9" s="32"/>
      <c r="AR9" s="42">
        <v>6</v>
      </c>
      <c r="AS9" s="35" t="s">
        <v>35</v>
      </c>
      <c r="AT9" s="31">
        <v>8.43E-2</v>
      </c>
      <c r="AU9" s="39">
        <f>AT9*C25</f>
        <v>3.5827499999999999</v>
      </c>
      <c r="AV9" s="39"/>
      <c r="AW9" s="38">
        <v>6</v>
      </c>
      <c r="AX9" s="35" t="s">
        <v>35</v>
      </c>
      <c r="AY9" s="31">
        <v>0.280165</v>
      </c>
      <c r="AZ9" s="32">
        <f>AY9*C25</f>
        <v>11.9070125</v>
      </c>
      <c r="BA9" s="43"/>
    </row>
    <row r="10" spans="1:53" x14ac:dyDescent="0.25">
      <c r="A10" s="45">
        <v>6</v>
      </c>
      <c r="B10" s="28" t="s">
        <v>46</v>
      </c>
      <c r="C10" s="33">
        <v>85</v>
      </c>
      <c r="D10" s="33"/>
      <c r="E10" s="29">
        <v>7</v>
      </c>
      <c r="F10" s="30" t="s">
        <v>44</v>
      </c>
      <c r="G10" s="31">
        <v>0.18540000000000001</v>
      </c>
      <c r="H10" s="32">
        <f>C29*G10</f>
        <v>11.865600000000001</v>
      </c>
      <c r="I10" s="33"/>
      <c r="J10" s="34">
        <v>7</v>
      </c>
      <c r="K10" s="35" t="s">
        <v>47</v>
      </c>
      <c r="L10" s="31">
        <v>0.18540000000000001</v>
      </c>
      <c r="M10" s="32">
        <f>L10*C26</f>
        <v>8.1576000000000004</v>
      </c>
      <c r="N10" s="36"/>
      <c r="O10" s="37">
        <v>7</v>
      </c>
      <c r="P10" s="35" t="s">
        <v>48</v>
      </c>
      <c r="Q10" s="31">
        <v>0.18540000000000001</v>
      </c>
      <c r="R10" s="32">
        <f>Q10*C28</f>
        <v>11.124000000000001</v>
      </c>
      <c r="S10" s="32"/>
      <c r="T10" s="38">
        <v>7</v>
      </c>
      <c r="U10" s="35" t="s">
        <v>48</v>
      </c>
      <c r="V10" s="31">
        <v>0.18540000000000001</v>
      </c>
      <c r="W10" s="39">
        <f>V10*C28</f>
        <v>11.124000000000001</v>
      </c>
      <c r="X10" s="40"/>
      <c r="Y10" s="38">
        <v>7</v>
      </c>
      <c r="Z10" s="35" t="s">
        <v>49</v>
      </c>
      <c r="AA10" s="41">
        <v>0.01</v>
      </c>
      <c r="AB10" s="32">
        <f>AA10*C30</f>
        <v>1.6500000000000001</v>
      </c>
      <c r="AC10" s="32"/>
      <c r="AD10" s="34">
        <v>7</v>
      </c>
      <c r="AE10" s="35" t="s">
        <v>50</v>
      </c>
      <c r="AF10" s="31">
        <v>0</v>
      </c>
      <c r="AG10" s="32">
        <f>AF10*C38</f>
        <v>0</v>
      </c>
      <c r="AH10" s="33"/>
      <c r="AI10" s="35" t="s">
        <v>47</v>
      </c>
      <c r="AJ10" s="31">
        <v>0.18540000000000001</v>
      </c>
      <c r="AK10" s="32">
        <f>AJ10*C26</f>
        <v>8.1576000000000004</v>
      </c>
      <c r="AL10" s="32"/>
      <c r="AM10" s="38">
        <v>7</v>
      </c>
      <c r="AN10" s="35" t="s">
        <v>49</v>
      </c>
      <c r="AO10" s="31">
        <v>3.2599999999999999E-3</v>
      </c>
      <c r="AP10" s="32">
        <f>AO109</f>
        <v>2.794E-2</v>
      </c>
      <c r="AQ10" s="32"/>
      <c r="AR10" s="42">
        <v>7</v>
      </c>
      <c r="AS10" s="35" t="s">
        <v>45</v>
      </c>
      <c r="AT10" s="31">
        <v>0.18540000000000001</v>
      </c>
      <c r="AU10" s="39">
        <f>AT10*C27</f>
        <v>10.011600000000001</v>
      </c>
      <c r="AV10" s="39"/>
      <c r="AW10" s="38">
        <v>7</v>
      </c>
      <c r="AX10" s="35" t="s">
        <v>44</v>
      </c>
      <c r="AY10" s="31">
        <v>0.18540000000000001</v>
      </c>
      <c r="AZ10" s="32">
        <f>AY10*C29</f>
        <v>11.865600000000001</v>
      </c>
      <c r="BA10" s="43"/>
    </row>
    <row r="11" spans="1:53" x14ac:dyDescent="0.25">
      <c r="A11" s="44">
        <v>7</v>
      </c>
      <c r="B11" s="28" t="s">
        <v>51</v>
      </c>
      <c r="C11" s="33">
        <v>150</v>
      </c>
      <c r="D11" s="33"/>
      <c r="E11" s="34">
        <v>8</v>
      </c>
      <c r="F11" s="30" t="s">
        <v>49</v>
      </c>
      <c r="G11" s="31">
        <v>2.3E-2</v>
      </c>
      <c r="H11" s="32">
        <f>C30*G11</f>
        <v>3.7949999999999999</v>
      </c>
      <c r="I11" s="33"/>
      <c r="J11" s="34">
        <v>8</v>
      </c>
      <c r="K11" s="35" t="s">
        <v>49</v>
      </c>
      <c r="L11" s="31">
        <v>0.01</v>
      </c>
      <c r="M11" s="32">
        <f>L11*C30</f>
        <v>1.6500000000000001</v>
      </c>
      <c r="N11" s="36"/>
      <c r="O11" s="37">
        <v>8</v>
      </c>
      <c r="P11" s="35" t="s">
        <v>49</v>
      </c>
      <c r="Q11" s="31">
        <v>1.074E-2</v>
      </c>
      <c r="R11" s="32">
        <f>Q11*C30</f>
        <v>1.7721</v>
      </c>
      <c r="S11" s="32"/>
      <c r="T11" s="38">
        <v>8</v>
      </c>
      <c r="U11" s="35" t="s">
        <v>49</v>
      </c>
      <c r="V11" s="31">
        <v>8.0000000000000002E-3</v>
      </c>
      <c r="W11" s="39">
        <f>V11*C30</f>
        <v>1.32</v>
      </c>
      <c r="X11" s="40"/>
      <c r="Y11" s="38">
        <v>8</v>
      </c>
      <c r="Z11" s="35" t="s">
        <v>52</v>
      </c>
      <c r="AA11" s="41">
        <v>8.3299999999999997E-4</v>
      </c>
      <c r="AB11" s="32">
        <f>AA11*C76</f>
        <v>6.8305999999999992E-2</v>
      </c>
      <c r="AC11" s="32"/>
      <c r="AD11" s="34">
        <v>8</v>
      </c>
      <c r="AE11" s="35" t="s">
        <v>44</v>
      </c>
      <c r="AF11" s="31">
        <v>0.18540000000000001</v>
      </c>
      <c r="AG11" s="32">
        <f>AF11*C29</f>
        <v>11.865600000000001</v>
      </c>
      <c r="AH11" s="33"/>
      <c r="AI11" s="35" t="s">
        <v>49</v>
      </c>
      <c r="AJ11" s="31">
        <v>8.0000000000000002E-3</v>
      </c>
      <c r="AK11" s="32">
        <f>AJ11*C30</f>
        <v>1.32</v>
      </c>
      <c r="AL11" s="32"/>
      <c r="AM11" s="38">
        <v>8</v>
      </c>
      <c r="AN11" s="35" t="s">
        <v>53</v>
      </c>
      <c r="AO11" s="31">
        <v>2.32E-3</v>
      </c>
      <c r="AP11" s="32">
        <f>AO11*C83</f>
        <v>0.10672</v>
      </c>
      <c r="AQ11" s="32"/>
      <c r="AR11" s="42">
        <v>8</v>
      </c>
      <c r="AS11" s="35" t="s">
        <v>49</v>
      </c>
      <c r="AT11" s="31">
        <v>1.8000000000000002E-2</v>
      </c>
      <c r="AU11" s="39">
        <f>AT11*C30</f>
        <v>2.97</v>
      </c>
      <c r="AV11" s="39"/>
      <c r="AW11" s="38">
        <v>8</v>
      </c>
      <c r="AX11" s="35" t="s">
        <v>52</v>
      </c>
      <c r="AY11" s="31">
        <v>0</v>
      </c>
      <c r="AZ11" s="32">
        <f>AY11*C76</f>
        <v>0</v>
      </c>
      <c r="BA11" s="43"/>
    </row>
    <row r="12" spans="1:53" x14ac:dyDescent="0.25">
      <c r="A12" s="45">
        <v>8</v>
      </c>
      <c r="B12" s="28" t="s">
        <v>54</v>
      </c>
      <c r="C12" s="33">
        <v>180</v>
      </c>
      <c r="D12" s="33"/>
      <c r="E12" s="29">
        <v>9</v>
      </c>
      <c r="F12" s="30" t="s">
        <v>41</v>
      </c>
      <c r="G12" s="31">
        <v>0.10138</v>
      </c>
      <c r="H12" s="32">
        <f>C31*G12</f>
        <v>21.796700000000001</v>
      </c>
      <c r="I12" s="33"/>
      <c r="J12" s="34">
        <v>9</v>
      </c>
      <c r="K12" s="35" t="s">
        <v>55</v>
      </c>
      <c r="L12" s="31">
        <v>2.538E-2</v>
      </c>
      <c r="M12" s="32">
        <f>L12*C86</f>
        <v>5.0759999999999996</v>
      </c>
      <c r="N12" s="36"/>
      <c r="O12" s="37">
        <v>9</v>
      </c>
      <c r="P12" s="35" t="s">
        <v>56</v>
      </c>
      <c r="Q12" s="31">
        <v>4.8000000000000001E-2</v>
      </c>
      <c r="R12" s="32">
        <f>Q12*C63</f>
        <v>1.3440000000000001</v>
      </c>
      <c r="S12" s="32"/>
      <c r="T12" s="38">
        <v>9</v>
      </c>
      <c r="U12" s="35" t="s">
        <v>41</v>
      </c>
      <c r="V12" s="31">
        <v>3.2000000000000001E-2</v>
      </c>
      <c r="W12" s="39">
        <f>V12*C31</f>
        <v>6.88</v>
      </c>
      <c r="X12" s="40"/>
      <c r="Y12" s="38">
        <v>9</v>
      </c>
      <c r="Z12" s="35" t="s">
        <v>57</v>
      </c>
      <c r="AA12" s="41">
        <v>1.4999999999999999E-2</v>
      </c>
      <c r="AB12" s="32">
        <f>AA12*C43</f>
        <v>1.65</v>
      </c>
      <c r="AC12" s="32"/>
      <c r="AD12" s="34">
        <v>9</v>
      </c>
      <c r="AE12" s="35" t="s">
        <v>49</v>
      </c>
      <c r="AF12" s="31">
        <v>8.0000000000000002E-3</v>
      </c>
      <c r="AG12" s="32">
        <f>AF12*C30</f>
        <v>1.32</v>
      </c>
      <c r="AH12" s="33"/>
      <c r="AI12" s="35" t="s">
        <v>58</v>
      </c>
      <c r="AJ12" s="31">
        <v>0.06</v>
      </c>
      <c r="AK12" s="32">
        <f>AJ12*C70</f>
        <v>4.62</v>
      </c>
      <c r="AL12" s="32"/>
      <c r="AM12" s="38">
        <v>9</v>
      </c>
      <c r="AN12" s="35" t="s">
        <v>59</v>
      </c>
      <c r="AO12" s="31">
        <v>1.3469999999999999E-2</v>
      </c>
      <c r="AP12" s="32">
        <f>AO12*C62</f>
        <v>0.47414400000000001</v>
      </c>
      <c r="AQ12" s="32"/>
      <c r="AR12" s="42">
        <v>9</v>
      </c>
      <c r="AS12" s="35" t="s">
        <v>52</v>
      </c>
      <c r="AT12" s="31">
        <v>8.3299999999999997E-4</v>
      </c>
      <c r="AU12" s="39">
        <f>AT12*C76</f>
        <v>6.8305999999999992E-2</v>
      </c>
      <c r="AV12" s="39"/>
      <c r="AW12" s="38">
        <v>9</v>
      </c>
      <c r="AX12" s="35" t="s">
        <v>60</v>
      </c>
      <c r="AY12" s="31">
        <v>0</v>
      </c>
      <c r="AZ12" s="32">
        <f>AY12*C11</f>
        <v>0</v>
      </c>
      <c r="BA12" s="43"/>
    </row>
    <row r="13" spans="1:53" x14ac:dyDescent="0.25">
      <c r="A13" s="44">
        <v>9</v>
      </c>
      <c r="B13" s="28" t="s">
        <v>61</v>
      </c>
      <c r="C13" s="33">
        <v>16</v>
      </c>
      <c r="D13" s="33"/>
      <c r="E13" s="34">
        <v>10</v>
      </c>
      <c r="F13" s="30" t="s">
        <v>62</v>
      </c>
      <c r="G13" s="31">
        <v>9.5999999999999992E-3</v>
      </c>
      <c r="H13" s="32">
        <f>C24*G13</f>
        <v>3.36</v>
      </c>
      <c r="I13" s="33"/>
      <c r="J13" s="34">
        <v>10</v>
      </c>
      <c r="K13" s="35" t="s">
        <v>62</v>
      </c>
      <c r="L13" s="31">
        <v>9.5999999999999992E-3</v>
      </c>
      <c r="M13" s="32">
        <f>L13*C24</f>
        <v>3.36</v>
      </c>
      <c r="N13" s="36"/>
      <c r="O13" s="37">
        <v>10</v>
      </c>
      <c r="P13" s="35" t="s">
        <v>63</v>
      </c>
      <c r="Q13" s="31">
        <v>3.9219999999999998E-2</v>
      </c>
      <c r="R13" s="32">
        <f>Q13*C57</f>
        <v>2.8238399999999997</v>
      </c>
      <c r="S13" s="32"/>
      <c r="T13" s="38">
        <v>10</v>
      </c>
      <c r="U13" s="35" t="s">
        <v>62</v>
      </c>
      <c r="V13" s="31">
        <v>9.5999999999999992E-3</v>
      </c>
      <c r="W13" s="39">
        <f>V13*C24</f>
        <v>3.36</v>
      </c>
      <c r="X13" s="40"/>
      <c r="Y13" s="38">
        <v>10</v>
      </c>
      <c r="Z13" s="35" t="s">
        <v>64</v>
      </c>
      <c r="AA13" s="41">
        <v>3.0699999999999998E-2</v>
      </c>
      <c r="AB13" s="32">
        <f>AA13*C64</f>
        <v>0.58329999999999993</v>
      </c>
      <c r="AC13" s="32"/>
      <c r="AD13" s="34">
        <v>10</v>
      </c>
      <c r="AE13" s="35" t="s">
        <v>65</v>
      </c>
      <c r="AF13" s="31">
        <v>5.1000000000000004E-4</v>
      </c>
      <c r="AG13" s="32">
        <f>AF13*C18</f>
        <v>0.1275</v>
      </c>
      <c r="AH13" s="33"/>
      <c r="AI13" s="35" t="s">
        <v>66</v>
      </c>
      <c r="AJ13" s="31">
        <v>7.0000000000000007E-2</v>
      </c>
      <c r="AK13" s="32">
        <f>AJ13*C87</f>
        <v>4.4800000000000004</v>
      </c>
      <c r="AL13" s="32"/>
      <c r="AM13" s="38">
        <v>10</v>
      </c>
      <c r="AN13" s="35" t="s">
        <v>57</v>
      </c>
      <c r="AO13" s="31">
        <v>5.1999999999999998E-3</v>
      </c>
      <c r="AP13" s="32">
        <f>AO13*C43</f>
        <v>0.57199999999999995</v>
      </c>
      <c r="AQ13" s="32"/>
      <c r="AR13" s="42">
        <v>10</v>
      </c>
      <c r="AS13" s="35" t="s">
        <v>62</v>
      </c>
      <c r="AT13" s="31">
        <v>9.5999999999999992E-3</v>
      </c>
      <c r="AU13" s="39">
        <f>AT13*C24</f>
        <v>3.36</v>
      </c>
      <c r="AV13" s="39"/>
      <c r="AW13" s="38">
        <v>10</v>
      </c>
      <c r="AX13" s="35" t="s">
        <v>57</v>
      </c>
      <c r="AY13" s="31">
        <v>2.5999999999999999E-3</v>
      </c>
      <c r="AZ13" s="32">
        <f>AY13*C43</f>
        <v>0.28599999999999998</v>
      </c>
      <c r="BA13" s="43"/>
    </row>
    <row r="14" spans="1:53" x14ac:dyDescent="0.25">
      <c r="A14" s="45">
        <v>10</v>
      </c>
      <c r="B14" s="28" t="s">
        <v>67</v>
      </c>
      <c r="C14" s="33">
        <v>18</v>
      </c>
      <c r="D14" s="33"/>
      <c r="E14" s="29">
        <v>11</v>
      </c>
      <c r="F14" s="30" t="s">
        <v>57</v>
      </c>
      <c r="G14" s="31">
        <v>6.0000000000000001E-3</v>
      </c>
      <c r="H14" s="32">
        <f>C43*G14</f>
        <v>0.66</v>
      </c>
      <c r="I14" s="33"/>
      <c r="J14" s="34">
        <v>11</v>
      </c>
      <c r="K14" s="35" t="s">
        <v>57</v>
      </c>
      <c r="L14" s="31">
        <v>6.123E-2</v>
      </c>
      <c r="M14" s="32">
        <f>L14*C43</f>
        <v>6.7352999999999996</v>
      </c>
      <c r="N14" s="36"/>
      <c r="O14" s="37">
        <v>11</v>
      </c>
      <c r="P14" s="35" t="s">
        <v>57</v>
      </c>
      <c r="Q14" s="31">
        <v>2.5800000000000003E-2</v>
      </c>
      <c r="R14" s="32">
        <f>Q14*C43</f>
        <v>2.8380000000000005</v>
      </c>
      <c r="S14" s="32"/>
      <c r="T14" s="38">
        <v>11</v>
      </c>
      <c r="U14" s="35" t="s">
        <v>57</v>
      </c>
      <c r="V14" s="31">
        <v>1.0999999999999999E-2</v>
      </c>
      <c r="W14" s="39">
        <f>V14*C43</f>
        <v>1.21</v>
      </c>
      <c r="X14" s="40"/>
      <c r="Y14" s="38">
        <v>11</v>
      </c>
      <c r="Z14" s="35" t="s">
        <v>68</v>
      </c>
      <c r="AA14" s="41">
        <v>0.18</v>
      </c>
      <c r="AB14" s="32">
        <f>AA14*C72</f>
        <v>6.3</v>
      </c>
      <c r="AC14" s="32"/>
      <c r="AD14" s="34">
        <v>11</v>
      </c>
      <c r="AE14" s="35" t="s">
        <v>57</v>
      </c>
      <c r="AF14" s="31">
        <v>2E-3</v>
      </c>
      <c r="AG14" s="32">
        <f>AF14*C43</f>
        <v>0.22</v>
      </c>
      <c r="AH14" s="33"/>
      <c r="AI14" s="35" t="s">
        <v>57</v>
      </c>
      <c r="AJ14" s="31">
        <v>9.0659999999999991E-2</v>
      </c>
      <c r="AK14" s="32">
        <f>AJ14*C43</f>
        <v>9.9725999999999981</v>
      </c>
      <c r="AL14" s="32"/>
      <c r="AM14" s="38">
        <v>11</v>
      </c>
      <c r="AN14" s="35" t="s">
        <v>64</v>
      </c>
      <c r="AO14" s="31">
        <v>7.2299999999999994E-3</v>
      </c>
      <c r="AP14" s="32">
        <f>AO14*C64</f>
        <v>0.13736999999999999</v>
      </c>
      <c r="AQ14" s="32"/>
      <c r="AR14" s="42">
        <v>11</v>
      </c>
      <c r="AS14" s="35" t="s">
        <v>57</v>
      </c>
      <c r="AT14" s="31">
        <v>4.1700000000000001E-3</v>
      </c>
      <c r="AU14" s="39">
        <f>AT14*C43</f>
        <v>0.4587</v>
      </c>
      <c r="AV14" s="39"/>
      <c r="AW14" s="38">
        <v>11</v>
      </c>
      <c r="AX14" s="35" t="s">
        <v>64</v>
      </c>
      <c r="AY14" s="31">
        <v>5.0299999999999997E-3</v>
      </c>
      <c r="AZ14" s="32">
        <f>AY14*C64</f>
        <v>9.5569999999999988E-2</v>
      </c>
      <c r="BA14" s="43"/>
    </row>
    <row r="15" spans="1:53" x14ac:dyDescent="0.25">
      <c r="A15" s="44">
        <v>11</v>
      </c>
      <c r="B15" s="28" t="s">
        <v>69</v>
      </c>
      <c r="C15" s="33">
        <v>18</v>
      </c>
      <c r="D15" s="33"/>
      <c r="E15" s="34">
        <v>12</v>
      </c>
      <c r="F15" s="30" t="s">
        <v>64</v>
      </c>
      <c r="G15" s="31">
        <v>2.1750000000000002E-2</v>
      </c>
      <c r="H15" s="32">
        <f>C64*G15</f>
        <v>0.41325000000000006</v>
      </c>
      <c r="I15" s="33"/>
      <c r="J15" s="34">
        <v>12</v>
      </c>
      <c r="K15" s="35" t="s">
        <v>64</v>
      </c>
      <c r="L15" s="31">
        <v>3.474E-2</v>
      </c>
      <c r="M15" s="32">
        <f>L15*C64</f>
        <v>0.66005999999999998</v>
      </c>
      <c r="N15" s="36"/>
      <c r="O15" s="37">
        <v>12</v>
      </c>
      <c r="P15" s="35" t="s">
        <v>64</v>
      </c>
      <c r="Q15" s="31">
        <v>3.04E-2</v>
      </c>
      <c r="R15" s="32">
        <f>Q15*C64</f>
        <v>0.5776</v>
      </c>
      <c r="S15" s="32"/>
      <c r="T15" s="38">
        <v>12</v>
      </c>
      <c r="U15" s="35" t="s">
        <v>64</v>
      </c>
      <c r="V15" s="31">
        <v>4.163E-2</v>
      </c>
      <c r="W15" s="39">
        <f>V15*C64</f>
        <v>0.79096999999999995</v>
      </c>
      <c r="X15" s="40"/>
      <c r="Y15" s="38">
        <v>12</v>
      </c>
      <c r="Z15" s="35" t="s">
        <v>70</v>
      </c>
      <c r="AA15" s="41">
        <v>1.2E-2</v>
      </c>
      <c r="AB15" s="32">
        <f>AA15*C59</f>
        <v>0.46200000000000002</v>
      </c>
      <c r="AC15" s="32"/>
      <c r="AD15" s="34">
        <v>12</v>
      </c>
      <c r="AE15" s="35" t="s">
        <v>64</v>
      </c>
      <c r="AF15" s="31">
        <v>3.1989999999999998E-2</v>
      </c>
      <c r="AG15" s="32">
        <f>AF15*C64</f>
        <v>0.60780999999999996</v>
      </c>
      <c r="AH15" s="33"/>
      <c r="AI15" s="35" t="s">
        <v>64</v>
      </c>
      <c r="AJ15" s="31">
        <v>2.4380000000000002E-2</v>
      </c>
      <c r="AK15" s="32">
        <f>AJ15*C64</f>
        <v>0.46322000000000002</v>
      </c>
      <c r="AL15" s="32"/>
      <c r="AM15" s="38">
        <v>12</v>
      </c>
      <c r="AN15" s="35" t="s">
        <v>71</v>
      </c>
      <c r="AO15" s="31">
        <v>1.6E-2</v>
      </c>
      <c r="AP15" s="32">
        <f>AO15*C63</f>
        <v>0.44800000000000001</v>
      </c>
      <c r="AQ15" s="32"/>
      <c r="AR15" s="42">
        <v>12</v>
      </c>
      <c r="AS15" s="35" t="s">
        <v>64</v>
      </c>
      <c r="AT15" s="31">
        <v>2.8499999999999998E-2</v>
      </c>
      <c r="AU15" s="39">
        <f>AT15*C64</f>
        <v>0.54149999999999998</v>
      </c>
      <c r="AV15" s="39"/>
      <c r="AW15" s="38">
        <v>12</v>
      </c>
      <c r="AX15" s="35" t="s">
        <v>72</v>
      </c>
      <c r="AY15" s="31">
        <v>2.7E-2</v>
      </c>
      <c r="AZ15" s="32">
        <f>AY15*C61</f>
        <v>0.68310000000000004</v>
      </c>
      <c r="BA15" s="43"/>
    </row>
    <row r="16" spans="1:53" x14ac:dyDescent="0.25">
      <c r="A16" s="45">
        <v>12</v>
      </c>
      <c r="B16" s="28" t="s">
        <v>73</v>
      </c>
      <c r="C16" s="33">
        <v>17</v>
      </c>
      <c r="D16" s="33"/>
      <c r="E16" s="29">
        <v>13</v>
      </c>
      <c r="F16" s="30" t="s">
        <v>74</v>
      </c>
      <c r="G16" s="31">
        <v>3.46E-3</v>
      </c>
      <c r="H16" s="32">
        <f>G16</f>
        <v>3.46E-3</v>
      </c>
      <c r="I16" s="33"/>
      <c r="J16" s="34">
        <v>13</v>
      </c>
      <c r="K16" s="35" t="s">
        <v>52</v>
      </c>
      <c r="L16" s="31">
        <v>8.34E-4</v>
      </c>
      <c r="M16" s="32">
        <f>L16*C76</f>
        <v>6.8388000000000004E-2</v>
      </c>
      <c r="N16" s="36"/>
      <c r="O16" s="37">
        <v>13</v>
      </c>
      <c r="P16" s="35" t="s">
        <v>52</v>
      </c>
      <c r="Q16" s="31">
        <v>1E-3</v>
      </c>
      <c r="R16" s="32">
        <f>Q16*C76</f>
        <v>8.2000000000000003E-2</v>
      </c>
      <c r="S16" s="32"/>
      <c r="T16" s="38">
        <v>13</v>
      </c>
      <c r="U16" s="35" t="s">
        <v>75</v>
      </c>
      <c r="V16" s="31">
        <v>2.7E-2</v>
      </c>
      <c r="W16" s="39">
        <f>V16*C60</f>
        <v>0.54</v>
      </c>
      <c r="X16" s="40"/>
      <c r="Y16" s="38">
        <v>13</v>
      </c>
      <c r="Z16" s="35" t="s">
        <v>62</v>
      </c>
      <c r="AA16" s="41">
        <v>9.5999999999999992E-3</v>
      </c>
      <c r="AB16" s="32">
        <f>AA16*C24</f>
        <v>3.36</v>
      </c>
      <c r="AC16" s="32"/>
      <c r="AD16" s="34">
        <v>13</v>
      </c>
      <c r="AE16" s="35" t="s">
        <v>76</v>
      </c>
      <c r="AF16" s="31">
        <v>2.7E-2</v>
      </c>
      <c r="AG16" s="32">
        <f>AF16*C58</f>
        <v>0.74249999999999994</v>
      </c>
      <c r="AH16" s="33"/>
      <c r="AI16" s="35" t="s">
        <v>71</v>
      </c>
      <c r="AJ16" s="31">
        <v>2.8000000000000001E-2</v>
      </c>
      <c r="AK16" s="32">
        <f>AJ16*C63</f>
        <v>0.78400000000000003</v>
      </c>
      <c r="AL16" s="32"/>
      <c r="AM16" s="38">
        <v>13</v>
      </c>
      <c r="AN16" s="35" t="s">
        <v>70</v>
      </c>
      <c r="AO16" s="31">
        <v>2.5000000000000001E-2</v>
      </c>
      <c r="AP16" s="32">
        <f>AO16*C59</f>
        <v>0.96250000000000002</v>
      </c>
      <c r="AQ16" s="32"/>
      <c r="AR16" s="42">
        <v>13</v>
      </c>
      <c r="AS16" s="35" t="s">
        <v>76</v>
      </c>
      <c r="AT16" s="31">
        <v>8.0000000000000002E-3</v>
      </c>
      <c r="AU16" s="39">
        <f>AT16*C58</f>
        <v>0.22</v>
      </c>
      <c r="AV16" s="39"/>
      <c r="AW16" s="38">
        <v>13</v>
      </c>
      <c r="AX16" s="35" t="s">
        <v>70</v>
      </c>
      <c r="AY16" s="31">
        <v>4.0000000000000001E-3</v>
      </c>
      <c r="AZ16" s="32">
        <f>AY16*C59</f>
        <v>0.154</v>
      </c>
      <c r="BA16" s="43"/>
    </row>
    <row r="17" spans="1:53" x14ac:dyDescent="0.25">
      <c r="A17" s="44">
        <v>13</v>
      </c>
      <c r="B17" s="28" t="s">
        <v>77</v>
      </c>
      <c r="C17" s="33">
        <v>20</v>
      </c>
      <c r="D17" s="33"/>
      <c r="E17" s="34">
        <v>14</v>
      </c>
      <c r="F17" s="30" t="s">
        <v>70</v>
      </c>
      <c r="G17" s="31">
        <v>3.5000000000000003E-2</v>
      </c>
      <c r="H17" s="32">
        <f>C59*G17</f>
        <v>1.3475000000000001</v>
      </c>
      <c r="I17" s="33"/>
      <c r="J17" s="34">
        <v>14</v>
      </c>
      <c r="K17" s="35" t="s">
        <v>70</v>
      </c>
      <c r="L17" s="31">
        <v>2.5000000000000001E-3</v>
      </c>
      <c r="M17" s="32">
        <f>L17*C59</f>
        <v>9.6250000000000002E-2</v>
      </c>
      <c r="N17" s="36"/>
      <c r="O17" s="37">
        <v>14</v>
      </c>
      <c r="P17" s="35" t="s">
        <v>70</v>
      </c>
      <c r="Q17" s="31">
        <v>6.7599999999999993E-2</v>
      </c>
      <c r="R17" s="32">
        <f>Q17*C59</f>
        <v>2.6025999999999998</v>
      </c>
      <c r="S17" s="32"/>
      <c r="T17" s="38">
        <v>14</v>
      </c>
      <c r="U17" s="35" t="s">
        <v>50</v>
      </c>
      <c r="V17" s="31">
        <v>8.4750000000000006E-2</v>
      </c>
      <c r="W17" s="39">
        <f>V17*C38</f>
        <v>10.509</v>
      </c>
      <c r="X17" s="40"/>
      <c r="Y17" s="38">
        <v>14</v>
      </c>
      <c r="Z17" s="35" t="s">
        <v>78</v>
      </c>
      <c r="AA17" s="41">
        <v>3.5099999999999999E-2</v>
      </c>
      <c r="AB17" s="32">
        <f>AA17*C67</f>
        <v>1.7865899999999999</v>
      </c>
      <c r="AC17" s="32"/>
      <c r="AD17" s="34">
        <v>14</v>
      </c>
      <c r="AE17" s="35" t="s">
        <v>70</v>
      </c>
      <c r="AF17" s="31">
        <v>8.5000000000000006E-3</v>
      </c>
      <c r="AG17" s="32">
        <f>AF17*C59</f>
        <v>0.32725000000000004</v>
      </c>
      <c r="AH17" s="33"/>
      <c r="AI17" s="35" t="s">
        <v>62</v>
      </c>
      <c r="AJ17" s="31">
        <v>9.5999999999999992E-3</v>
      </c>
      <c r="AK17" s="32">
        <f>AJ17*C24</f>
        <v>3.36</v>
      </c>
      <c r="AL17" s="32"/>
      <c r="AM17" s="38">
        <v>14</v>
      </c>
      <c r="AN17" s="35" t="s">
        <v>62</v>
      </c>
      <c r="AO17" s="31">
        <v>0</v>
      </c>
      <c r="AP17" s="32">
        <f>AO17*C24</f>
        <v>0</v>
      </c>
      <c r="AQ17" s="32"/>
      <c r="AR17" s="42">
        <v>14</v>
      </c>
      <c r="AS17" s="35" t="s">
        <v>70</v>
      </c>
      <c r="AT17" s="31">
        <v>8.0000000000000002E-3</v>
      </c>
      <c r="AU17" s="39">
        <f>AT17*C59</f>
        <v>0.308</v>
      </c>
      <c r="AV17" s="39"/>
      <c r="AW17" s="38">
        <v>14</v>
      </c>
      <c r="AX17" s="35" t="s">
        <v>79</v>
      </c>
      <c r="AY17" s="31">
        <v>0.18</v>
      </c>
      <c r="AZ17" s="32">
        <f>AY17*C72</f>
        <v>6.3</v>
      </c>
      <c r="BA17" s="43"/>
    </row>
    <row r="18" spans="1:53" x14ac:dyDescent="0.25">
      <c r="A18" s="45">
        <v>14</v>
      </c>
      <c r="B18" s="28" t="s">
        <v>65</v>
      </c>
      <c r="C18" s="33">
        <v>250</v>
      </c>
      <c r="D18" s="33"/>
      <c r="E18" s="29">
        <v>15</v>
      </c>
      <c r="F18" s="30" t="s">
        <v>71</v>
      </c>
      <c r="G18" s="31">
        <v>1.6E-2</v>
      </c>
      <c r="H18" s="32">
        <f>C63*G18</f>
        <v>0.44800000000000001</v>
      </c>
      <c r="I18" s="33"/>
      <c r="J18" s="34">
        <v>15</v>
      </c>
      <c r="K18" s="35" t="s">
        <v>80</v>
      </c>
      <c r="L18" s="31">
        <v>2.4750000000000001E-2</v>
      </c>
      <c r="M18" s="32">
        <f>L18*C65</f>
        <v>6.1875</v>
      </c>
      <c r="N18" s="36"/>
      <c r="O18" s="37">
        <v>15</v>
      </c>
      <c r="P18" s="35" t="s">
        <v>80</v>
      </c>
      <c r="Q18" s="31">
        <v>3.8249999999999999E-2</v>
      </c>
      <c r="R18" s="32">
        <f>Q18*C65</f>
        <v>9.5625</v>
      </c>
      <c r="S18" s="32"/>
      <c r="T18" s="38">
        <v>15</v>
      </c>
      <c r="U18" s="35" t="s">
        <v>78</v>
      </c>
      <c r="V18" s="31">
        <v>4.7549999999999995E-2</v>
      </c>
      <c r="W18" s="39">
        <f>V18*C67</f>
        <v>2.4202949999999999</v>
      </c>
      <c r="X18" s="40"/>
      <c r="Y18" s="38">
        <v>15</v>
      </c>
      <c r="Z18" s="35" t="s">
        <v>81</v>
      </c>
      <c r="AA18" s="41">
        <v>0.129</v>
      </c>
      <c r="AB18" s="32">
        <f>AA18*C54</f>
        <v>16.512</v>
      </c>
      <c r="AC18" s="32"/>
      <c r="AD18" s="34">
        <v>15</v>
      </c>
      <c r="AE18" s="35" t="s">
        <v>62</v>
      </c>
      <c r="AF18" s="31">
        <v>0</v>
      </c>
      <c r="AG18" s="32">
        <f>AF18*C24</f>
        <v>0</v>
      </c>
      <c r="AH18" s="33"/>
      <c r="AI18" s="35" t="s">
        <v>70</v>
      </c>
      <c r="AJ18" s="31">
        <v>3.0000000000000001E-3</v>
      </c>
      <c r="AK18" s="32">
        <f>AJ18*C59</f>
        <v>0.11550000000000001</v>
      </c>
      <c r="AL18" s="32"/>
      <c r="AM18" s="38">
        <v>15</v>
      </c>
      <c r="AN18" s="35" t="s">
        <v>78</v>
      </c>
      <c r="AO18" s="31">
        <v>3.0599999999999999E-2</v>
      </c>
      <c r="AP18" s="32">
        <f>AO18*C67</f>
        <v>1.5575399999999999</v>
      </c>
      <c r="AQ18" s="32"/>
      <c r="AR18" s="42">
        <v>15</v>
      </c>
      <c r="AS18" s="35" t="s">
        <v>36</v>
      </c>
      <c r="AT18" s="31">
        <v>0.03</v>
      </c>
      <c r="AU18" s="39">
        <f>AT18*C23</f>
        <v>4.95</v>
      </c>
      <c r="AV18" s="39"/>
      <c r="AW18" s="38">
        <v>15</v>
      </c>
      <c r="AX18" s="35" t="s">
        <v>78</v>
      </c>
      <c r="AY18" s="31">
        <v>3.3000000000000002E-2</v>
      </c>
      <c r="AZ18" s="32">
        <f>AY18*C67</f>
        <v>1.6797</v>
      </c>
      <c r="BA18" s="43"/>
    </row>
    <row r="19" spans="1:53" x14ac:dyDescent="0.25">
      <c r="A19" s="47"/>
      <c r="B19" s="28"/>
      <c r="C19" s="33"/>
      <c r="D19" s="33"/>
      <c r="E19" s="34">
        <v>16</v>
      </c>
      <c r="F19" s="30" t="s">
        <v>78</v>
      </c>
      <c r="G19" s="31">
        <v>3.9599999999999996E-2</v>
      </c>
      <c r="H19" s="32">
        <f>C67*G19</f>
        <v>2.0156399999999999</v>
      </c>
      <c r="I19" s="33"/>
      <c r="J19" s="34">
        <v>16</v>
      </c>
      <c r="K19" s="35" t="s">
        <v>78</v>
      </c>
      <c r="L19" s="31">
        <v>4.4299999999999992E-2</v>
      </c>
      <c r="M19" s="32">
        <f>L19*C67</f>
        <v>2.2548699999999995</v>
      </c>
      <c r="N19" s="36"/>
      <c r="O19" s="37">
        <v>16</v>
      </c>
      <c r="P19" s="35" t="s">
        <v>78</v>
      </c>
      <c r="Q19" s="31">
        <v>3.5310000000000001E-2</v>
      </c>
      <c r="R19" s="32">
        <f>Q19*C67</f>
        <v>1.7972790000000001</v>
      </c>
      <c r="S19" s="32"/>
      <c r="T19" s="38">
        <v>16</v>
      </c>
      <c r="U19" s="35" t="s">
        <v>52</v>
      </c>
      <c r="V19" s="31">
        <v>1E-3</v>
      </c>
      <c r="W19" s="39">
        <f>V19*C76</f>
        <v>8.2000000000000003E-2</v>
      </c>
      <c r="X19" s="40"/>
      <c r="Y19" s="38">
        <v>16</v>
      </c>
      <c r="Z19" s="35" t="s">
        <v>82</v>
      </c>
      <c r="AA19" s="41">
        <v>3.5999999999999999E-3</v>
      </c>
      <c r="AB19" s="32">
        <f>AA19*C88</f>
        <v>0.47520000000000001</v>
      </c>
      <c r="AC19" s="32"/>
      <c r="AD19" s="34">
        <v>16</v>
      </c>
      <c r="AE19" s="35" t="s">
        <v>78</v>
      </c>
      <c r="AF19" s="31">
        <v>5.8999999999999997E-2</v>
      </c>
      <c r="AG19" s="32">
        <f>AF19*C67</f>
        <v>3.0030999999999999</v>
      </c>
      <c r="AH19" s="33"/>
      <c r="AI19" s="35" t="s">
        <v>81</v>
      </c>
      <c r="AJ19" s="31">
        <v>0.114</v>
      </c>
      <c r="AK19" s="32">
        <f>AJ19*C54</f>
        <v>14.592000000000001</v>
      </c>
      <c r="AL19" s="32"/>
      <c r="AM19" s="38">
        <v>16</v>
      </c>
      <c r="AN19" s="35" t="s">
        <v>50</v>
      </c>
      <c r="AO19" s="31">
        <v>5.04E-2</v>
      </c>
      <c r="AP19" s="32">
        <f>AO19*C38</f>
        <v>6.2496</v>
      </c>
      <c r="AQ19" s="32"/>
      <c r="AR19" s="42">
        <v>16</v>
      </c>
      <c r="AS19" s="35" t="s">
        <v>78</v>
      </c>
      <c r="AT19" s="31">
        <v>4.5310000000000003E-2</v>
      </c>
      <c r="AU19" s="39">
        <f>AT19*C67</f>
        <v>2.306279</v>
      </c>
      <c r="AV19" s="39"/>
      <c r="AW19" s="38">
        <v>16</v>
      </c>
      <c r="AX19" s="35" t="s">
        <v>83</v>
      </c>
      <c r="AY19" s="31">
        <v>3.2000000000000001E-2</v>
      </c>
      <c r="AZ19" s="32">
        <f>AY19*C86</f>
        <v>6.4</v>
      </c>
      <c r="BA19" s="43"/>
    </row>
    <row r="20" spans="1:53" x14ac:dyDescent="0.25">
      <c r="A20" s="47"/>
      <c r="B20" s="28"/>
      <c r="C20" s="33"/>
      <c r="D20" s="33"/>
      <c r="E20" s="29">
        <v>17</v>
      </c>
      <c r="F20" s="30" t="s">
        <v>84</v>
      </c>
      <c r="G20" s="31">
        <v>0.06</v>
      </c>
      <c r="H20" s="32">
        <f>C69*G20</f>
        <v>5.5739999999999998</v>
      </c>
      <c r="I20" s="33"/>
      <c r="J20" s="34">
        <v>17</v>
      </c>
      <c r="K20" s="35" t="s">
        <v>82</v>
      </c>
      <c r="L20" s="31">
        <v>7.7999999999999996E-3</v>
      </c>
      <c r="M20" s="32">
        <f>L20*C88</f>
        <v>1.0295999999999998</v>
      </c>
      <c r="N20" s="36"/>
      <c r="O20" s="37">
        <v>17</v>
      </c>
      <c r="P20" s="35" t="s">
        <v>85</v>
      </c>
      <c r="Q20" s="31">
        <v>3.0799999999999998E-3</v>
      </c>
      <c r="R20" s="32">
        <f>Q20*C83</f>
        <v>0.14168</v>
      </c>
      <c r="S20" s="32"/>
      <c r="T20" s="38">
        <v>17</v>
      </c>
      <c r="U20" s="35" t="s">
        <v>86</v>
      </c>
      <c r="V20" s="31">
        <v>0</v>
      </c>
      <c r="W20" s="39">
        <f>V20*C72</f>
        <v>0</v>
      </c>
      <c r="X20" s="40"/>
      <c r="Y20" s="38">
        <v>17</v>
      </c>
      <c r="Z20" s="35" t="s">
        <v>27</v>
      </c>
      <c r="AA20" s="41">
        <v>0.09</v>
      </c>
      <c r="AB20" s="32">
        <f>AA20*C5</f>
        <v>7.6499999999999995</v>
      </c>
      <c r="AC20" s="32"/>
      <c r="AD20" s="34">
        <v>17</v>
      </c>
      <c r="AE20" s="35" t="s">
        <v>37</v>
      </c>
      <c r="AF20" s="31">
        <v>0.09</v>
      </c>
      <c r="AG20" s="32">
        <f>AF20*C8</f>
        <v>7.6499999999999995</v>
      </c>
      <c r="AH20" s="33"/>
      <c r="AI20" s="35" t="s">
        <v>78</v>
      </c>
      <c r="AJ20" s="31">
        <v>5.323E-2</v>
      </c>
      <c r="AK20" s="32">
        <f>AJ20*C67</f>
        <v>2.7094070000000001</v>
      </c>
      <c r="AL20" s="32"/>
      <c r="AM20" s="38">
        <v>17</v>
      </c>
      <c r="AN20" s="35" t="s">
        <v>86</v>
      </c>
      <c r="AO20" s="31">
        <v>0.18</v>
      </c>
      <c r="AP20" s="32">
        <f>AO20*C72</f>
        <v>6.3</v>
      </c>
      <c r="AQ20" s="32"/>
      <c r="AR20" s="42">
        <v>17</v>
      </c>
      <c r="AS20" s="35" t="s">
        <v>65</v>
      </c>
      <c r="AT20" s="31">
        <v>2.4000000000000001E-4</v>
      </c>
      <c r="AU20" s="39">
        <f>AT20*C18</f>
        <v>6.0000000000000005E-2</v>
      </c>
      <c r="AV20" s="39"/>
      <c r="AW20" s="38">
        <v>17</v>
      </c>
      <c r="AX20" s="35" t="s">
        <v>66</v>
      </c>
      <c r="AY20" s="31">
        <v>0.05</v>
      </c>
      <c r="AZ20" s="32">
        <f>AY20*C87</f>
        <v>3.2</v>
      </c>
      <c r="BA20" s="43"/>
    </row>
    <row r="21" spans="1:53" x14ac:dyDescent="0.25">
      <c r="A21" s="47"/>
      <c r="B21" s="28" t="s">
        <v>25</v>
      </c>
      <c r="C21" s="33"/>
      <c r="D21" s="33"/>
      <c r="E21" s="34">
        <v>18</v>
      </c>
      <c r="F21" s="30" t="s">
        <v>86</v>
      </c>
      <c r="G21" s="31">
        <v>0.18</v>
      </c>
      <c r="H21" s="32">
        <f>C72*G21</f>
        <v>6.3</v>
      </c>
      <c r="I21" s="33"/>
      <c r="J21" s="34">
        <v>18</v>
      </c>
      <c r="K21" s="35" t="s">
        <v>87</v>
      </c>
      <c r="L21" s="31">
        <v>7.6249999999999998E-2</v>
      </c>
      <c r="M21" s="32">
        <f>L21*C62</f>
        <v>2.6840000000000002</v>
      </c>
      <c r="N21" s="36"/>
      <c r="O21" s="37">
        <v>18</v>
      </c>
      <c r="P21" s="35" t="s">
        <v>27</v>
      </c>
      <c r="Q21" s="31">
        <v>0.1</v>
      </c>
      <c r="R21" s="32">
        <f>Q21*C5</f>
        <v>8.5</v>
      </c>
      <c r="S21" s="32"/>
      <c r="T21" s="38">
        <v>18</v>
      </c>
      <c r="U21" s="35" t="s">
        <v>37</v>
      </c>
      <c r="V21" s="31">
        <v>9.8000000000000004E-2</v>
      </c>
      <c r="W21" s="39">
        <f>V21*C8</f>
        <v>8.33</v>
      </c>
      <c r="X21" s="40"/>
      <c r="Y21" s="38">
        <v>18</v>
      </c>
      <c r="Z21" s="35" t="s">
        <v>61</v>
      </c>
      <c r="AA21" s="41">
        <v>8.1740000000000007E-2</v>
      </c>
      <c r="AB21" s="32">
        <f>AA21*C13</f>
        <v>1.3078400000000001</v>
      </c>
      <c r="AC21" s="32"/>
      <c r="AD21" s="34">
        <v>18</v>
      </c>
      <c r="AE21" s="35" t="s">
        <v>61</v>
      </c>
      <c r="AF21" s="31">
        <v>0.21107999999999999</v>
      </c>
      <c r="AG21" s="32">
        <f>AF21*C13</f>
        <v>3.3772799999999998</v>
      </c>
      <c r="AH21" s="33"/>
      <c r="AI21" s="35" t="s">
        <v>88</v>
      </c>
      <c r="AJ21" s="31">
        <v>1.048E-2</v>
      </c>
      <c r="AK21" s="32">
        <f>AJ21*C78</f>
        <v>1.3624000000000001</v>
      </c>
      <c r="AL21" s="32"/>
      <c r="AM21" s="38">
        <v>18</v>
      </c>
      <c r="AN21" s="35" t="s">
        <v>31</v>
      </c>
      <c r="AO21" s="31">
        <v>0.09</v>
      </c>
      <c r="AP21" s="32">
        <f>AO21*C6</f>
        <v>13.5</v>
      </c>
      <c r="AQ21" s="32"/>
      <c r="AR21" s="42">
        <v>18</v>
      </c>
      <c r="AS21" s="35" t="s">
        <v>86</v>
      </c>
      <c r="AT21" s="31">
        <v>0</v>
      </c>
      <c r="AU21" s="39">
        <f>AT21*C72</f>
        <v>0</v>
      </c>
      <c r="AV21" s="39"/>
      <c r="AW21" s="38">
        <v>18</v>
      </c>
      <c r="AX21" s="35" t="s">
        <v>37</v>
      </c>
      <c r="AY21" s="31">
        <v>0.09</v>
      </c>
      <c r="AZ21" s="32">
        <f>AY21*C8</f>
        <v>7.6499999999999995</v>
      </c>
      <c r="BA21" s="43"/>
    </row>
    <row r="22" spans="1:53" x14ac:dyDescent="0.25">
      <c r="A22" s="47">
        <v>1</v>
      </c>
      <c r="B22" s="28" t="s">
        <v>30</v>
      </c>
      <c r="C22" s="33">
        <v>440</v>
      </c>
      <c r="D22" s="33"/>
      <c r="E22" s="29">
        <v>19</v>
      </c>
      <c r="F22" s="30" t="s">
        <v>27</v>
      </c>
      <c r="G22" s="31">
        <v>0.1</v>
      </c>
      <c r="H22" s="32">
        <f>C5*G22</f>
        <v>8.5</v>
      </c>
      <c r="I22" s="33"/>
      <c r="J22" s="34">
        <v>19</v>
      </c>
      <c r="K22" s="35" t="s">
        <v>31</v>
      </c>
      <c r="L22" s="31">
        <v>0.1</v>
      </c>
      <c r="M22" s="32">
        <f>L22*C6</f>
        <v>15</v>
      </c>
      <c r="N22" s="36"/>
      <c r="O22" s="37">
        <v>19</v>
      </c>
      <c r="P22" s="35" t="s">
        <v>61</v>
      </c>
      <c r="Q22" s="31">
        <v>6.1450000000000005E-2</v>
      </c>
      <c r="R22" s="32">
        <f>Q22*C13</f>
        <v>0.98320000000000007</v>
      </c>
      <c r="S22" s="32"/>
      <c r="T22" s="38">
        <v>19</v>
      </c>
      <c r="U22" s="35" t="s">
        <v>61</v>
      </c>
      <c r="V22" s="31">
        <v>0.22461999999999999</v>
      </c>
      <c r="W22" s="39">
        <f>V22*C13</f>
        <v>3.5939199999999998</v>
      </c>
      <c r="X22" s="40"/>
      <c r="Y22" s="38">
        <v>19</v>
      </c>
      <c r="Z22" s="35" t="s">
        <v>67</v>
      </c>
      <c r="AA22" s="41">
        <v>0.14562</v>
      </c>
      <c r="AB22" s="32">
        <f>AA22*C14</f>
        <v>2.6211600000000002</v>
      </c>
      <c r="AC22" s="32"/>
      <c r="AD22" s="34">
        <v>19</v>
      </c>
      <c r="AE22" s="35" t="s">
        <v>67</v>
      </c>
      <c r="AF22" s="31">
        <v>0.05</v>
      </c>
      <c r="AG22" s="32">
        <f>AF22*C14</f>
        <v>0.9</v>
      </c>
      <c r="AH22" s="33"/>
      <c r="AI22" s="35" t="s">
        <v>89</v>
      </c>
      <c r="AJ22" s="31">
        <v>8.0000000000000002E-3</v>
      </c>
      <c r="AK22" s="32">
        <f>AJ22*C9</f>
        <v>1.1200000000000001</v>
      </c>
      <c r="AL22" s="32"/>
      <c r="AM22" s="38">
        <v>19</v>
      </c>
      <c r="AN22" s="35" t="s">
        <v>61</v>
      </c>
      <c r="AO22" s="31">
        <v>0.25256000000000001</v>
      </c>
      <c r="AP22" s="32">
        <f>AO22*C13</f>
        <v>4.0409600000000001</v>
      </c>
      <c r="AQ22" s="32"/>
      <c r="AR22" s="42">
        <v>19</v>
      </c>
      <c r="AS22" s="35" t="s">
        <v>37</v>
      </c>
      <c r="AT22" s="31">
        <v>0.09</v>
      </c>
      <c r="AU22" s="39">
        <f>AT22*C8</f>
        <v>7.6499999999999995</v>
      </c>
      <c r="AV22" s="39"/>
      <c r="AW22" s="38">
        <v>19</v>
      </c>
      <c r="AX22" s="35" t="s">
        <v>61</v>
      </c>
      <c r="AY22" s="31">
        <v>0.26185999999999998</v>
      </c>
      <c r="AZ22" s="32">
        <f>AY22*C13</f>
        <v>4.1897599999999997</v>
      </c>
      <c r="BA22" s="43"/>
    </row>
    <row r="23" spans="1:53" x14ac:dyDescent="0.25">
      <c r="A23" s="47">
        <v>4</v>
      </c>
      <c r="B23" s="28" t="s">
        <v>90</v>
      </c>
      <c r="C23" s="33">
        <v>165</v>
      </c>
      <c r="D23" s="33"/>
      <c r="E23" s="34">
        <v>20</v>
      </c>
      <c r="F23" s="30" t="s">
        <v>61</v>
      </c>
      <c r="G23" s="31">
        <v>4.0079999999999998E-2</v>
      </c>
      <c r="H23" s="32">
        <f>C13*G23</f>
        <v>0.64127999999999996</v>
      </c>
      <c r="I23" s="33"/>
      <c r="J23" s="34">
        <v>20</v>
      </c>
      <c r="K23" s="35" t="s">
        <v>61</v>
      </c>
      <c r="L23" s="31">
        <v>0.20887999999999998</v>
      </c>
      <c r="M23" s="32">
        <f>L23*C13</f>
        <v>3.3420799999999997</v>
      </c>
      <c r="N23" s="36"/>
      <c r="O23" s="37">
        <v>20</v>
      </c>
      <c r="P23" s="35" t="s">
        <v>67</v>
      </c>
      <c r="Q23" s="31">
        <v>5.04E-2</v>
      </c>
      <c r="R23" s="32">
        <f>Q23*C14</f>
        <v>0.90720000000000001</v>
      </c>
      <c r="S23" s="32"/>
      <c r="T23" s="38">
        <v>20</v>
      </c>
      <c r="U23" s="35" t="s">
        <v>67</v>
      </c>
      <c r="V23" s="31">
        <v>7.7499999999999999E-2</v>
      </c>
      <c r="W23" s="39">
        <f>V23*C14</f>
        <v>1.395</v>
      </c>
      <c r="X23" s="40"/>
      <c r="Y23" s="38">
        <v>20</v>
      </c>
      <c r="Z23" s="35" t="s">
        <v>77</v>
      </c>
      <c r="AA23" s="41">
        <v>9.6549999999999997E-2</v>
      </c>
      <c r="AB23" s="32">
        <f>AA23*C17</f>
        <v>1.931</v>
      </c>
      <c r="AC23" s="32"/>
      <c r="AD23" s="34">
        <v>20</v>
      </c>
      <c r="AE23" s="35" t="s">
        <v>77</v>
      </c>
      <c r="AF23" s="31">
        <v>7.286999999999999E-2</v>
      </c>
      <c r="AG23" s="32">
        <f>AF23*C17</f>
        <v>1.4573999999999998</v>
      </c>
      <c r="AH23" s="33"/>
      <c r="AI23" s="35" t="s">
        <v>27</v>
      </c>
      <c r="AJ23" s="31">
        <v>0.09</v>
      </c>
      <c r="AK23" s="32">
        <f>AJ23*C5</f>
        <v>7.6499999999999995</v>
      </c>
      <c r="AL23" s="32"/>
      <c r="AM23" s="38">
        <v>20</v>
      </c>
      <c r="AN23" s="35" t="s">
        <v>67</v>
      </c>
      <c r="AO23" s="31">
        <v>0.05</v>
      </c>
      <c r="AP23" s="32">
        <f>AO23*C14</f>
        <v>0.9</v>
      </c>
      <c r="AQ23" s="32"/>
      <c r="AR23" s="42">
        <v>20</v>
      </c>
      <c r="AS23" s="35" t="s">
        <v>61</v>
      </c>
      <c r="AT23" s="31">
        <v>0.60348000000000002</v>
      </c>
      <c r="AU23" s="39">
        <f>AT23*C13</f>
        <v>9.6556800000000003</v>
      </c>
      <c r="AV23" s="39"/>
      <c r="AW23" s="38">
        <v>20</v>
      </c>
      <c r="AX23" s="35" t="s">
        <v>67</v>
      </c>
      <c r="AY23" s="31">
        <v>0.14562</v>
      </c>
      <c r="AZ23" s="32">
        <f>AY23*C14</f>
        <v>2.6211600000000002</v>
      </c>
      <c r="BA23" s="43"/>
    </row>
    <row r="24" spans="1:53" x14ac:dyDescent="0.25">
      <c r="A24" s="47">
        <v>5</v>
      </c>
      <c r="B24" s="28" t="s">
        <v>62</v>
      </c>
      <c r="C24" s="33">
        <v>350</v>
      </c>
      <c r="D24" s="33"/>
      <c r="E24" s="29">
        <v>21</v>
      </c>
      <c r="F24" s="30" t="s">
        <v>67</v>
      </c>
      <c r="G24" s="31">
        <v>0.05</v>
      </c>
      <c r="H24" s="32">
        <f>C14*G24</f>
        <v>0.9</v>
      </c>
      <c r="I24" s="33"/>
      <c r="J24" s="34">
        <v>21</v>
      </c>
      <c r="K24" s="35" t="s">
        <v>67</v>
      </c>
      <c r="L24" s="31">
        <v>3.7499999999999999E-2</v>
      </c>
      <c r="M24" s="32">
        <f>L24*C14</f>
        <v>0.67499999999999993</v>
      </c>
      <c r="N24" s="36"/>
      <c r="O24" s="37">
        <v>21</v>
      </c>
      <c r="P24" s="35" t="s">
        <v>77</v>
      </c>
      <c r="Q24" s="31">
        <v>5.1209999999999999E-2</v>
      </c>
      <c r="R24" s="32">
        <f>Q24*C17</f>
        <v>1.0242</v>
      </c>
      <c r="S24" s="32"/>
      <c r="T24" s="38">
        <v>21</v>
      </c>
      <c r="U24" s="35" t="s">
        <v>77</v>
      </c>
      <c r="V24" s="31">
        <v>2.1819999999999999E-2</v>
      </c>
      <c r="W24" s="39">
        <f>V24*C17</f>
        <v>0.43640000000000001</v>
      </c>
      <c r="X24" s="40"/>
      <c r="Y24" s="38">
        <v>21</v>
      </c>
      <c r="Z24" s="35" t="s">
        <v>69</v>
      </c>
      <c r="AA24" s="41">
        <v>0.14298</v>
      </c>
      <c r="AB24" s="32">
        <f>AA24*C15</f>
        <v>2.5736400000000001</v>
      </c>
      <c r="AC24" s="32"/>
      <c r="AD24" s="34">
        <v>21</v>
      </c>
      <c r="AE24" s="35" t="s">
        <v>69</v>
      </c>
      <c r="AF24" s="31">
        <v>8.5809999999999997E-2</v>
      </c>
      <c r="AG24" s="32">
        <f>AF24*C15</f>
        <v>1.5445799999999998</v>
      </c>
      <c r="AH24" s="33"/>
      <c r="AI24" s="35" t="s">
        <v>61</v>
      </c>
      <c r="AJ24" s="31">
        <v>0.13025999999999999</v>
      </c>
      <c r="AK24" s="32">
        <f>AJ24*C13</f>
        <v>2.0841599999999998</v>
      </c>
      <c r="AL24" s="32"/>
      <c r="AM24" s="38">
        <v>21</v>
      </c>
      <c r="AN24" s="35" t="s">
        <v>77</v>
      </c>
      <c r="AO24" s="31">
        <v>2.794E-2</v>
      </c>
      <c r="AP24" s="32">
        <f>AO24*C17</f>
        <v>0.55879999999999996</v>
      </c>
      <c r="AQ24" s="32"/>
      <c r="AR24" s="42">
        <v>21</v>
      </c>
      <c r="AS24" s="35" t="s">
        <v>67</v>
      </c>
      <c r="AT24" s="31">
        <v>0.13675999999999999</v>
      </c>
      <c r="AU24" s="39">
        <f>AT24*C14</f>
        <v>2.4616799999999999</v>
      </c>
      <c r="AV24" s="39"/>
      <c r="AW24" s="38">
        <v>21</v>
      </c>
      <c r="AX24" s="35" t="s">
        <v>77</v>
      </c>
      <c r="AY24" s="31">
        <v>1.89E-2</v>
      </c>
      <c r="AZ24" s="32">
        <f>AY24*C17</f>
        <v>0.378</v>
      </c>
      <c r="BA24" s="43"/>
    </row>
    <row r="25" spans="1:53" x14ac:dyDescent="0.25">
      <c r="A25" s="47">
        <v>6</v>
      </c>
      <c r="B25" s="28" t="s">
        <v>35</v>
      </c>
      <c r="C25" s="33">
        <v>42.5</v>
      </c>
      <c r="D25" s="33"/>
      <c r="E25" s="34">
        <v>22</v>
      </c>
      <c r="F25" s="30" t="s">
        <v>77</v>
      </c>
      <c r="G25" s="31">
        <v>1.4339999999999999E-2</v>
      </c>
      <c r="H25" s="32">
        <f>C17*G25</f>
        <v>0.28679999999999994</v>
      </c>
      <c r="I25" s="33"/>
      <c r="J25" s="34">
        <v>22</v>
      </c>
      <c r="K25" s="35" t="s">
        <v>77</v>
      </c>
      <c r="L25" s="31">
        <v>9.7349999999999992E-2</v>
      </c>
      <c r="M25" s="32">
        <f>L25*C17</f>
        <v>1.9469999999999998</v>
      </c>
      <c r="N25" s="36"/>
      <c r="O25" s="37">
        <v>22</v>
      </c>
      <c r="P25" s="35" t="s">
        <v>69</v>
      </c>
      <c r="Q25" s="31">
        <v>9.4703999999999997E-2</v>
      </c>
      <c r="R25" s="32">
        <f>Q25*C15</f>
        <v>1.704672</v>
      </c>
      <c r="S25" s="32"/>
      <c r="T25" s="38">
        <v>22</v>
      </c>
      <c r="U25" s="35" t="s">
        <v>69</v>
      </c>
      <c r="V25" s="31">
        <v>0.11961000000000001</v>
      </c>
      <c r="W25" s="39">
        <f>V25*C15</f>
        <v>2.1529800000000003</v>
      </c>
      <c r="X25" s="40"/>
      <c r="Y25" s="38">
        <v>22</v>
      </c>
      <c r="Z25" s="35" t="s">
        <v>91</v>
      </c>
      <c r="AA25" s="41">
        <v>0.02</v>
      </c>
      <c r="AB25" s="32">
        <f>AA25*C94</f>
        <v>1.55</v>
      </c>
      <c r="AC25" s="32"/>
      <c r="AD25" s="34">
        <v>22</v>
      </c>
      <c r="AE25" s="35" t="s">
        <v>92</v>
      </c>
      <c r="AF25" s="31">
        <v>0</v>
      </c>
      <c r="AG25" s="32">
        <f>AF25*C82</f>
        <v>0</v>
      </c>
      <c r="AH25" s="33"/>
      <c r="AI25" s="35" t="s">
        <v>77</v>
      </c>
      <c r="AJ25" s="31">
        <v>8.3099999999999997E-3</v>
      </c>
      <c r="AK25" s="32">
        <f>AJ25*C17</f>
        <v>0.16619999999999999</v>
      </c>
      <c r="AL25" s="32"/>
      <c r="AM25" s="38">
        <v>22</v>
      </c>
      <c r="AN25" s="35" t="s">
        <v>69</v>
      </c>
      <c r="AO25" s="31">
        <v>8.251E-2</v>
      </c>
      <c r="AP25" s="32">
        <f>AO25*C15</f>
        <v>1.4851799999999999</v>
      </c>
      <c r="AQ25" s="32"/>
      <c r="AR25" s="42">
        <v>22</v>
      </c>
      <c r="AS25" s="35" t="s">
        <v>77</v>
      </c>
      <c r="AT25" s="31">
        <v>6.3399999999999998E-2</v>
      </c>
      <c r="AU25" s="39">
        <f>AT25*C17</f>
        <v>1.268</v>
      </c>
      <c r="AV25" s="39"/>
      <c r="AW25" s="38">
        <v>22</v>
      </c>
      <c r="AX25" s="35" t="s">
        <v>69</v>
      </c>
      <c r="AY25" s="31">
        <v>6.1710000000000001E-2</v>
      </c>
      <c r="AZ25" s="32">
        <f>AY25*C15</f>
        <v>1.1107800000000001</v>
      </c>
      <c r="BA25" s="43"/>
    </row>
    <row r="26" spans="1:53" x14ac:dyDescent="0.25">
      <c r="A26" s="47">
        <v>7</v>
      </c>
      <c r="B26" s="28" t="s">
        <v>47</v>
      </c>
      <c r="C26" s="33">
        <v>44</v>
      </c>
      <c r="D26" s="33"/>
      <c r="E26" s="29">
        <v>23</v>
      </c>
      <c r="F26" s="30" t="s">
        <v>69</v>
      </c>
      <c r="G26" s="31">
        <v>0.12519</v>
      </c>
      <c r="H26" s="32">
        <f>C15*G26</f>
        <v>2.2534199999999998</v>
      </c>
      <c r="I26" s="33"/>
      <c r="J26" s="34">
        <v>23</v>
      </c>
      <c r="K26" s="35" t="s">
        <v>69</v>
      </c>
      <c r="L26" s="31">
        <v>7.3249999999999996E-2</v>
      </c>
      <c r="M26" s="32">
        <f>L26*C15</f>
        <v>1.3185</v>
      </c>
      <c r="N26" s="36"/>
      <c r="O26" s="37">
        <v>23</v>
      </c>
      <c r="P26" s="35" t="s">
        <v>73</v>
      </c>
      <c r="Q26" s="31">
        <v>7.9799999999999992E-3</v>
      </c>
      <c r="R26" s="32">
        <f>Q26*C16</f>
        <v>0.13565999999999998</v>
      </c>
      <c r="S26" s="32"/>
      <c r="T26" s="38">
        <v>23</v>
      </c>
      <c r="U26" s="35" t="s">
        <v>73</v>
      </c>
      <c r="V26" s="31">
        <v>4.2560000000000001E-2</v>
      </c>
      <c r="W26" s="39">
        <f>V26*C16</f>
        <v>0.72352000000000005</v>
      </c>
      <c r="X26" s="40"/>
      <c r="Y26" s="38">
        <v>23</v>
      </c>
      <c r="Z26" s="35" t="s">
        <v>93</v>
      </c>
      <c r="AA26" s="41">
        <v>7.2860000000000008E-2</v>
      </c>
      <c r="AB26" s="32">
        <f>AA26*C97</f>
        <v>3.3807040000000002</v>
      </c>
      <c r="AC26" s="32"/>
      <c r="AD26" s="34">
        <v>23</v>
      </c>
      <c r="AE26" s="35" t="s">
        <v>73</v>
      </c>
      <c r="AF26" s="31">
        <v>1.397E-2</v>
      </c>
      <c r="AG26" s="32">
        <f>AF26*C16</f>
        <v>0.23749000000000001</v>
      </c>
      <c r="AH26" s="33"/>
      <c r="AI26" s="35" t="s">
        <v>69</v>
      </c>
      <c r="AJ26" s="31">
        <v>6.4044000000000004E-2</v>
      </c>
      <c r="AK26" s="32">
        <f>AJ26*C15</f>
        <v>1.152792</v>
      </c>
      <c r="AL26" s="32"/>
      <c r="AM26" s="38">
        <v>23</v>
      </c>
      <c r="AN26" s="35" t="s">
        <v>91</v>
      </c>
      <c r="AO26" s="31">
        <v>0</v>
      </c>
      <c r="AP26" s="32">
        <f>AO26*C94</f>
        <v>0</v>
      </c>
      <c r="AQ26" s="32"/>
      <c r="AR26" s="42">
        <v>23</v>
      </c>
      <c r="AS26" s="35" t="s">
        <v>69</v>
      </c>
      <c r="AT26" s="31">
        <v>1.064E-2</v>
      </c>
      <c r="AU26" s="39">
        <f>AT26*C15</f>
        <v>0.19152</v>
      </c>
      <c r="AV26" s="39"/>
      <c r="AW26" s="38">
        <v>23</v>
      </c>
      <c r="AX26" s="35" t="s">
        <v>94</v>
      </c>
      <c r="AY26" s="31">
        <v>1.7999999999999999E-2</v>
      </c>
      <c r="AZ26" s="32">
        <f>AY26*C35</f>
        <v>4.4099999999999993</v>
      </c>
      <c r="BA26" s="43"/>
    </row>
    <row r="27" spans="1:53" x14ac:dyDescent="0.25">
      <c r="A27" s="47">
        <v>8</v>
      </c>
      <c r="B27" s="28" t="s">
        <v>45</v>
      </c>
      <c r="C27" s="33">
        <v>54</v>
      </c>
      <c r="D27" s="33"/>
      <c r="E27" s="34">
        <v>24</v>
      </c>
      <c r="F27" s="30" t="s">
        <v>73</v>
      </c>
      <c r="G27" s="31">
        <v>7.7630000000000005E-2</v>
      </c>
      <c r="H27" s="32">
        <f>C16*G27</f>
        <v>1.3197100000000002</v>
      </c>
      <c r="I27" s="33"/>
      <c r="J27" s="34">
        <v>24</v>
      </c>
      <c r="K27" s="35" t="s">
        <v>68</v>
      </c>
      <c r="L27" s="31">
        <v>0</v>
      </c>
      <c r="M27" s="32">
        <f>L27*C72</f>
        <v>0</v>
      </c>
      <c r="N27" s="36"/>
      <c r="O27" s="37">
        <v>24</v>
      </c>
      <c r="P27" s="35" t="s">
        <v>95</v>
      </c>
      <c r="Q27" s="31">
        <v>0.18</v>
      </c>
      <c r="R27" s="32">
        <f>Q27*C72</f>
        <v>6.3</v>
      </c>
      <c r="S27" s="32"/>
      <c r="T27" s="38">
        <v>24</v>
      </c>
      <c r="U27" s="35" t="s">
        <v>89</v>
      </c>
      <c r="V27" s="31">
        <v>8.0000000000000002E-3</v>
      </c>
      <c r="W27" s="39">
        <f>V27*C9</f>
        <v>1.1200000000000001</v>
      </c>
      <c r="X27" s="40"/>
      <c r="Y27" s="38">
        <v>24</v>
      </c>
      <c r="Z27" s="35" t="s">
        <v>96</v>
      </c>
      <c r="AA27" s="41">
        <v>4.4999999999999998E-2</v>
      </c>
      <c r="AB27" s="32">
        <f>AA27*C98</f>
        <v>1.31535</v>
      </c>
      <c r="AC27" s="32"/>
      <c r="AD27" s="34">
        <v>24</v>
      </c>
      <c r="AE27" s="35" t="s">
        <v>91</v>
      </c>
      <c r="AF27" s="31">
        <v>2.5000000000000001E-2</v>
      </c>
      <c r="AG27" s="32">
        <f>AF27*C94</f>
        <v>1.9375</v>
      </c>
      <c r="AH27" s="33"/>
      <c r="AI27" s="35" t="s">
        <v>94</v>
      </c>
      <c r="AJ27" s="31">
        <v>1.7999999999999999E-2</v>
      </c>
      <c r="AK27" s="32">
        <f>AJ27*C35</f>
        <v>4.4099999999999993</v>
      </c>
      <c r="AL27" s="32"/>
      <c r="AM27" s="38">
        <v>24</v>
      </c>
      <c r="AN27" s="35" t="s">
        <v>93</v>
      </c>
      <c r="AO27" s="31">
        <v>7.2440000000000004E-2</v>
      </c>
      <c r="AP27" s="32">
        <f>AO27*C97</f>
        <v>3.3612160000000002</v>
      </c>
      <c r="AQ27" s="32"/>
      <c r="AR27" s="42">
        <v>24</v>
      </c>
      <c r="AS27" s="35" t="s">
        <v>53</v>
      </c>
      <c r="AT27" s="31">
        <v>9.7999999999999997E-3</v>
      </c>
      <c r="AU27" s="39">
        <f>AT27*C83</f>
        <v>0.45079999999999998</v>
      </c>
      <c r="AV27" s="39"/>
      <c r="AW27" s="38">
        <v>24</v>
      </c>
      <c r="AX27" s="35" t="s">
        <v>82</v>
      </c>
      <c r="AY27" s="31">
        <v>7.7999999999999996E-3</v>
      </c>
      <c r="AZ27" s="32">
        <f>AY27*C88</f>
        <v>1.0295999999999998</v>
      </c>
      <c r="BA27" s="43"/>
    </row>
    <row r="28" spans="1:53" x14ac:dyDescent="0.25">
      <c r="A28" s="47">
        <v>9</v>
      </c>
      <c r="B28" s="28" t="s">
        <v>48</v>
      </c>
      <c r="C28" s="33">
        <v>60</v>
      </c>
      <c r="D28" s="33"/>
      <c r="E28" s="29">
        <v>25</v>
      </c>
      <c r="F28" s="30" t="s">
        <v>65</v>
      </c>
      <c r="G28" s="31">
        <v>5.1000000000000004E-4</v>
      </c>
      <c r="H28" s="32">
        <f>C28*G28</f>
        <v>3.0600000000000002E-2</v>
      </c>
      <c r="I28" s="33"/>
      <c r="J28" s="34">
        <v>25</v>
      </c>
      <c r="K28" s="35" t="s">
        <v>97</v>
      </c>
      <c r="L28" s="31">
        <v>0</v>
      </c>
      <c r="M28" s="48">
        <v>0</v>
      </c>
      <c r="N28" s="49"/>
      <c r="O28" s="37">
        <v>25</v>
      </c>
      <c r="P28" s="35" t="s">
        <v>91</v>
      </c>
      <c r="Q28" s="31">
        <v>2.5000000000000001E-2</v>
      </c>
      <c r="R28" s="32">
        <f>Q28*C94</f>
        <v>1.9375</v>
      </c>
      <c r="S28" s="32"/>
      <c r="T28" s="38">
        <v>25</v>
      </c>
      <c r="U28" s="35" t="s">
        <v>91</v>
      </c>
      <c r="V28" s="31">
        <v>0.02</v>
      </c>
      <c r="W28" s="32">
        <f>V28*C94</f>
        <v>1.55</v>
      </c>
      <c r="X28" s="40"/>
      <c r="Y28" s="38">
        <v>25</v>
      </c>
      <c r="Z28" s="35" t="s">
        <v>88</v>
      </c>
      <c r="AA28" s="41">
        <v>1.2E-2</v>
      </c>
      <c r="AB28" s="32">
        <f>AA28*C78</f>
        <v>1.56</v>
      </c>
      <c r="AC28" s="32"/>
      <c r="AD28" s="34">
        <v>25</v>
      </c>
      <c r="AE28" s="35" t="s">
        <v>93</v>
      </c>
      <c r="AF28" s="31">
        <v>4.5999999999999999E-2</v>
      </c>
      <c r="AG28" s="32">
        <f>AF28*C97</f>
        <v>2.1343999999999999</v>
      </c>
      <c r="AH28" s="33"/>
      <c r="AI28" s="35" t="s">
        <v>82</v>
      </c>
      <c r="AJ28" s="31">
        <v>7.7999999999999996E-3</v>
      </c>
      <c r="AK28" s="32">
        <f>AJ28*C88</f>
        <v>1.0295999999999998</v>
      </c>
      <c r="AL28" s="32"/>
      <c r="AM28" s="38">
        <v>25</v>
      </c>
      <c r="AN28" s="35" t="s">
        <v>96</v>
      </c>
      <c r="AO28" s="31">
        <v>4.4999999999999998E-2</v>
      </c>
      <c r="AP28" s="32">
        <f>AO28*C98</f>
        <v>1.31535</v>
      </c>
      <c r="AQ28" s="32"/>
      <c r="AR28" s="42">
        <v>25</v>
      </c>
      <c r="AS28" s="35" t="s">
        <v>73</v>
      </c>
      <c r="AT28" s="31">
        <v>4.7879999999999999E-2</v>
      </c>
      <c r="AU28" s="39">
        <f>AT28*C16</f>
        <v>0.81396000000000002</v>
      </c>
      <c r="AV28" s="39"/>
      <c r="AW28" s="38">
        <v>25</v>
      </c>
      <c r="AX28" s="35" t="s">
        <v>91</v>
      </c>
      <c r="AY28" s="31">
        <v>2.5000000000000001E-2</v>
      </c>
      <c r="AZ28" s="32">
        <f>AY28*C94</f>
        <v>1.9375</v>
      </c>
      <c r="BA28" s="43"/>
    </row>
    <row r="29" spans="1:53" x14ac:dyDescent="0.25">
      <c r="A29" s="47">
        <v>10</v>
      </c>
      <c r="B29" s="28" t="s">
        <v>44</v>
      </c>
      <c r="C29" s="33">
        <v>64</v>
      </c>
      <c r="D29" s="33"/>
      <c r="E29" s="34">
        <v>26</v>
      </c>
      <c r="F29" s="30" t="s">
        <v>91</v>
      </c>
      <c r="G29" s="31">
        <v>0.02</v>
      </c>
      <c r="H29" s="32">
        <f>C94*G29</f>
        <v>1.55</v>
      </c>
      <c r="I29" s="33"/>
      <c r="J29" s="34">
        <v>26</v>
      </c>
      <c r="K29" s="35" t="s">
        <v>91</v>
      </c>
      <c r="L29" s="31">
        <v>0.02</v>
      </c>
      <c r="M29" s="32">
        <f>L29*C94</f>
        <v>1.55</v>
      </c>
      <c r="N29" s="36"/>
      <c r="O29" s="37">
        <v>26</v>
      </c>
      <c r="P29" s="35" t="s">
        <v>93</v>
      </c>
      <c r="Q29" s="31">
        <v>3.6500000000000005E-2</v>
      </c>
      <c r="R29" s="32">
        <f>Q29*C97</f>
        <v>1.6936000000000002</v>
      </c>
      <c r="S29" s="32"/>
      <c r="T29" s="38">
        <v>26</v>
      </c>
      <c r="U29" s="35" t="s">
        <v>93</v>
      </c>
      <c r="V29" s="31">
        <v>5.6400000000000006E-2</v>
      </c>
      <c r="W29" s="39">
        <f>V29*C97</f>
        <v>2.6169600000000002</v>
      </c>
      <c r="X29" s="40"/>
      <c r="Y29" s="38">
        <v>26</v>
      </c>
      <c r="Z29" s="35" t="s">
        <v>98</v>
      </c>
      <c r="AA29" s="41">
        <v>5.0000000000000001E-3</v>
      </c>
      <c r="AB29" s="32">
        <f>AA29*C75</f>
        <v>4.8000000000000001E-2</v>
      </c>
      <c r="AC29" s="32"/>
      <c r="AD29" s="34">
        <v>26</v>
      </c>
      <c r="AE29" s="35" t="s">
        <v>96</v>
      </c>
      <c r="AF29" s="31">
        <v>4.4999999999999998E-2</v>
      </c>
      <c r="AG29" s="32">
        <f>AF29*C98</f>
        <v>1.31535</v>
      </c>
      <c r="AH29" s="33"/>
      <c r="AI29" s="35" t="s">
        <v>91</v>
      </c>
      <c r="AJ29" s="31">
        <v>2.5000000000000001E-2</v>
      </c>
      <c r="AK29" s="32">
        <f>AJ29*C94</f>
        <v>1.9375</v>
      </c>
      <c r="AL29" s="32"/>
      <c r="AM29" s="38">
        <v>26</v>
      </c>
      <c r="AN29" s="35" t="s">
        <v>88</v>
      </c>
      <c r="AO29" s="31">
        <v>3.2000000000000001E-2</v>
      </c>
      <c r="AP29" s="32">
        <f>AO29*C78</f>
        <v>4.16</v>
      </c>
      <c r="AQ29" s="32"/>
      <c r="AR29" s="42">
        <v>26</v>
      </c>
      <c r="AS29" s="35" t="s">
        <v>91</v>
      </c>
      <c r="AT29" s="31">
        <v>2.5000000000000001E-2</v>
      </c>
      <c r="AU29" s="39">
        <f>AT29*C94</f>
        <v>1.9375</v>
      </c>
      <c r="AV29" s="39"/>
      <c r="AW29" s="38">
        <v>26</v>
      </c>
      <c r="AX29" s="35" t="s">
        <v>93</v>
      </c>
      <c r="AY29" s="31">
        <v>5.5400000000000005E-2</v>
      </c>
      <c r="AZ29" s="32">
        <f>AY29*C97</f>
        <v>2.57056</v>
      </c>
      <c r="BA29" s="43"/>
    </row>
    <row r="30" spans="1:53" x14ac:dyDescent="0.25">
      <c r="A30" s="47">
        <v>12</v>
      </c>
      <c r="B30" s="28" t="s">
        <v>49</v>
      </c>
      <c r="C30" s="33">
        <v>165</v>
      </c>
      <c r="D30" s="33"/>
      <c r="E30" s="29">
        <v>27</v>
      </c>
      <c r="F30" s="30" t="s">
        <v>93</v>
      </c>
      <c r="G30" s="31">
        <v>2.5000000000000001E-2</v>
      </c>
      <c r="H30" s="32">
        <f>C97*G30</f>
        <v>1.1599999999999999</v>
      </c>
      <c r="I30" s="33"/>
      <c r="J30" s="34">
        <v>27</v>
      </c>
      <c r="K30" s="35" t="s">
        <v>93</v>
      </c>
      <c r="L30" s="31">
        <v>0.05</v>
      </c>
      <c r="M30" s="32">
        <f>L30*C97</f>
        <v>2.3199999999999998</v>
      </c>
      <c r="N30" s="36"/>
      <c r="O30" s="37">
        <v>27</v>
      </c>
      <c r="P30" s="35" t="s">
        <v>96</v>
      </c>
      <c r="Q30" s="31">
        <v>4.4999999999999998E-2</v>
      </c>
      <c r="R30" s="32">
        <f>Q30*C98</f>
        <v>1.31535</v>
      </c>
      <c r="S30" s="32"/>
      <c r="T30" s="38">
        <v>27</v>
      </c>
      <c r="U30" s="35" t="s">
        <v>96</v>
      </c>
      <c r="V30" s="31">
        <v>4.4999999999999998E-2</v>
      </c>
      <c r="W30" s="39">
        <f>V30*C98</f>
        <v>1.31535</v>
      </c>
      <c r="X30" s="40"/>
      <c r="Y30" s="38">
        <v>27</v>
      </c>
      <c r="Z30" s="35" t="s">
        <v>99</v>
      </c>
      <c r="AA30" s="41">
        <v>1.8E-3</v>
      </c>
      <c r="AB30" s="32">
        <f>AA30*C73</f>
        <v>0.1512</v>
      </c>
      <c r="AC30" s="32"/>
      <c r="AD30" s="34">
        <v>27</v>
      </c>
      <c r="AE30" s="35" t="s">
        <v>99</v>
      </c>
      <c r="AF30" s="31">
        <v>1.8E-3</v>
      </c>
      <c r="AG30" s="32">
        <f>AF30*C73</f>
        <v>0.1512</v>
      </c>
      <c r="AH30" s="33"/>
      <c r="AI30" s="35" t="s">
        <v>93</v>
      </c>
      <c r="AJ30" s="31">
        <v>4.5200000000000004E-2</v>
      </c>
      <c r="AK30" s="32">
        <f>AJ30*C97</f>
        <v>2.09728</v>
      </c>
      <c r="AL30" s="32"/>
      <c r="AM30" s="38">
        <v>27</v>
      </c>
      <c r="AN30" s="35" t="s">
        <v>99</v>
      </c>
      <c r="AO30" s="31">
        <v>1.8E-3</v>
      </c>
      <c r="AP30" s="32">
        <f>AO30*C73</f>
        <v>0.1512</v>
      </c>
      <c r="AQ30" s="32"/>
      <c r="AR30" s="42">
        <v>27</v>
      </c>
      <c r="AS30" s="35" t="s">
        <v>93</v>
      </c>
      <c r="AT30" s="31">
        <v>0.04</v>
      </c>
      <c r="AU30" s="39">
        <f>AT30*C97</f>
        <v>1.8559999999999999</v>
      </c>
      <c r="AV30" s="39"/>
      <c r="AW30" s="38">
        <v>27</v>
      </c>
      <c r="AX30" s="35" t="s">
        <v>96</v>
      </c>
      <c r="AY30" s="31">
        <v>4.4999999999999998E-2</v>
      </c>
      <c r="AZ30" s="32">
        <f>AY30*C98</f>
        <v>1.31535</v>
      </c>
      <c r="BA30" s="43"/>
    </row>
    <row r="31" spans="1:53" x14ac:dyDescent="0.25">
      <c r="A31" s="47">
        <v>13</v>
      </c>
      <c r="B31" s="28" t="s">
        <v>41</v>
      </c>
      <c r="C31" s="33">
        <v>215</v>
      </c>
      <c r="D31" s="33"/>
      <c r="E31" s="34">
        <v>28</v>
      </c>
      <c r="F31" s="30" t="s">
        <v>96</v>
      </c>
      <c r="G31" s="31">
        <v>4.4999999999999998E-2</v>
      </c>
      <c r="H31" s="32">
        <f>C98*G31</f>
        <v>1.31535</v>
      </c>
      <c r="I31" s="33"/>
      <c r="J31" s="34">
        <v>28</v>
      </c>
      <c r="K31" s="35" t="s">
        <v>96</v>
      </c>
      <c r="L31" s="31">
        <v>4.4999999999999998E-2</v>
      </c>
      <c r="M31" s="32">
        <f>L31*C98</f>
        <v>1.31535</v>
      </c>
      <c r="N31" s="36"/>
      <c r="O31" s="37">
        <v>28</v>
      </c>
      <c r="P31" s="35" t="s">
        <v>88</v>
      </c>
      <c r="Q31" s="31">
        <v>9.1999999999999998E-3</v>
      </c>
      <c r="R31" s="32">
        <f>Q31*C78</f>
        <v>1.196</v>
      </c>
      <c r="S31" s="32"/>
      <c r="T31" s="38">
        <v>28</v>
      </c>
      <c r="U31" s="35" t="s">
        <v>88</v>
      </c>
      <c r="V31" s="31">
        <v>3.6799999999999999E-2</v>
      </c>
      <c r="W31" s="39">
        <f>V31*C78</f>
        <v>4.7839999999999998</v>
      </c>
      <c r="X31" s="40"/>
      <c r="Y31" s="38">
        <v>28</v>
      </c>
      <c r="Z31" s="35" t="s">
        <v>100</v>
      </c>
      <c r="AA31" s="41">
        <v>5.9999999999999995E-4</v>
      </c>
      <c r="AB31" s="32">
        <f>AA31*C71</f>
        <v>0.17519999999999999</v>
      </c>
      <c r="AC31" s="32"/>
      <c r="AD31" s="34">
        <v>28</v>
      </c>
      <c r="AE31" s="35" t="s">
        <v>98</v>
      </c>
      <c r="AF31" s="31">
        <v>5.0000000000000001E-3</v>
      </c>
      <c r="AG31" s="32">
        <f>AF31*C75</f>
        <v>4.8000000000000001E-2</v>
      </c>
      <c r="AH31" s="33"/>
      <c r="AI31" s="35" t="s">
        <v>96</v>
      </c>
      <c r="AJ31" s="31">
        <v>4.4999999999999998E-2</v>
      </c>
      <c r="AK31" s="32">
        <f>AJ31*C98</f>
        <v>1.31535</v>
      </c>
      <c r="AL31" s="32"/>
      <c r="AM31" s="38">
        <v>28</v>
      </c>
      <c r="AN31" s="35" t="s">
        <v>98</v>
      </c>
      <c r="AO31" s="31">
        <v>5.0000000000000001E-3</v>
      </c>
      <c r="AP31" s="32">
        <f>AO31*C75</f>
        <v>4.8000000000000001E-2</v>
      </c>
      <c r="AQ31" s="32"/>
      <c r="AR31" s="42">
        <v>28</v>
      </c>
      <c r="AS31" s="35" t="s">
        <v>96</v>
      </c>
      <c r="AT31" s="31">
        <v>4.4999999999999998E-2</v>
      </c>
      <c r="AU31" s="39">
        <f>AT31*C98</f>
        <v>1.31535</v>
      </c>
      <c r="AV31" s="39"/>
      <c r="AW31" s="38">
        <v>28</v>
      </c>
      <c r="AX31" s="35" t="s">
        <v>101</v>
      </c>
      <c r="AY31" s="31">
        <v>3.1E-2</v>
      </c>
      <c r="AZ31" s="32">
        <f>AY31*C79</f>
        <v>3.5649999999999999</v>
      </c>
      <c r="BA31" s="43"/>
    </row>
    <row r="32" spans="1:53" x14ac:dyDescent="0.25">
      <c r="A32" s="47"/>
      <c r="B32" s="28" t="s">
        <v>102</v>
      </c>
      <c r="C32" s="33"/>
      <c r="D32" s="33"/>
      <c r="E32" s="29">
        <v>29</v>
      </c>
      <c r="F32" s="30" t="s">
        <v>88</v>
      </c>
      <c r="G32" s="31">
        <v>3.7199999999999997E-2</v>
      </c>
      <c r="H32" s="32">
        <f>C78*G32</f>
        <v>4.8359999999999994</v>
      </c>
      <c r="I32" s="33"/>
      <c r="J32" s="34">
        <v>29</v>
      </c>
      <c r="K32" s="35" t="s">
        <v>100</v>
      </c>
      <c r="L32" s="31">
        <v>5.9999999999999995E-4</v>
      </c>
      <c r="M32" s="32">
        <f>L32*C71</f>
        <v>0.17519999999999999</v>
      </c>
      <c r="N32" s="36"/>
      <c r="O32" s="37">
        <v>29</v>
      </c>
      <c r="P32" s="35" t="s">
        <v>60</v>
      </c>
      <c r="Q32" s="31">
        <v>2.5999999999999999E-2</v>
      </c>
      <c r="R32" s="32">
        <f>Q32*C11</f>
        <v>3.9</v>
      </c>
      <c r="S32" s="32"/>
      <c r="T32" s="38">
        <v>29</v>
      </c>
      <c r="U32" s="35" t="s">
        <v>98</v>
      </c>
      <c r="V32" s="31">
        <v>5.0000000000000001E-3</v>
      </c>
      <c r="W32" s="39">
        <f>V32*C75</f>
        <v>4.8000000000000001E-2</v>
      </c>
      <c r="X32" s="40"/>
      <c r="Y32" s="38">
        <v>29</v>
      </c>
      <c r="Z32" s="35" t="s">
        <v>89</v>
      </c>
      <c r="AA32" s="41">
        <v>0</v>
      </c>
      <c r="AB32" s="32">
        <f>AA32*C9</f>
        <v>0</v>
      </c>
      <c r="AC32" s="32"/>
      <c r="AD32" s="34">
        <v>29</v>
      </c>
      <c r="AE32" s="35" t="s">
        <v>54</v>
      </c>
      <c r="AF32" s="31">
        <v>1.8249999999999999E-2</v>
      </c>
      <c r="AG32" s="32">
        <f>AF32*C12</f>
        <v>3.2849999999999997</v>
      </c>
      <c r="AH32" s="33"/>
      <c r="AI32" s="35" t="s">
        <v>103</v>
      </c>
      <c r="AJ32" s="31">
        <v>3.1E-2</v>
      </c>
      <c r="AK32" s="32">
        <f>AJ32*C79</f>
        <v>3.5649999999999999</v>
      </c>
      <c r="AL32" s="32"/>
      <c r="AM32" s="38">
        <v>29</v>
      </c>
      <c r="AN32" s="35" t="s">
        <v>40</v>
      </c>
      <c r="AO32" s="31">
        <v>4.2799999999999998E-2</v>
      </c>
      <c r="AP32" s="32">
        <f>AO32*C81</f>
        <v>5.9063999999999997</v>
      </c>
      <c r="AQ32" s="32"/>
      <c r="AR32" s="42">
        <v>29</v>
      </c>
      <c r="AS32" s="35" t="s">
        <v>92</v>
      </c>
      <c r="AT32" s="31">
        <v>0</v>
      </c>
      <c r="AU32" s="39">
        <f>AT32*C82</f>
        <v>0</v>
      </c>
      <c r="AV32" s="39"/>
      <c r="AW32" s="38">
        <v>29</v>
      </c>
      <c r="AX32" s="35" t="s">
        <v>99</v>
      </c>
      <c r="AY32" s="31">
        <v>1.8E-3</v>
      </c>
      <c r="AZ32" s="32">
        <f>AY32*C73</f>
        <v>0.1512</v>
      </c>
      <c r="BA32" s="43"/>
    </row>
    <row r="33" spans="1:53" x14ac:dyDescent="0.25">
      <c r="A33" s="47"/>
      <c r="B33" s="28"/>
      <c r="C33" s="33"/>
      <c r="D33" s="33"/>
      <c r="E33" s="34">
        <v>30</v>
      </c>
      <c r="F33" s="30" t="s">
        <v>104</v>
      </c>
      <c r="G33" s="31">
        <v>0</v>
      </c>
      <c r="H33" s="32">
        <f>C82*G33</f>
        <v>0</v>
      </c>
      <c r="I33" s="33"/>
      <c r="J33" s="34">
        <v>30</v>
      </c>
      <c r="K33" s="35" t="s">
        <v>98</v>
      </c>
      <c r="L33" s="31">
        <v>5.0000000000000001E-3</v>
      </c>
      <c r="M33" s="32">
        <f>L33*C75</f>
        <v>4.8000000000000001E-2</v>
      </c>
      <c r="N33" s="36"/>
      <c r="O33" s="37">
        <v>30</v>
      </c>
      <c r="P33" s="35" t="s">
        <v>98</v>
      </c>
      <c r="Q33" s="31">
        <v>5.0000000000000001E-3</v>
      </c>
      <c r="R33" s="32">
        <f>Q33*C75</f>
        <v>4.8000000000000001E-2</v>
      </c>
      <c r="S33" s="32"/>
      <c r="T33" s="38">
        <v>30</v>
      </c>
      <c r="U33" s="35" t="s">
        <v>100</v>
      </c>
      <c r="V33" s="31">
        <v>1.1999999999999999E-3</v>
      </c>
      <c r="W33" s="39">
        <f>V33*C71</f>
        <v>0.35039999999999999</v>
      </c>
      <c r="X33" s="40"/>
      <c r="Y33" s="43"/>
      <c r="Z33" s="43"/>
      <c r="AA33" s="50"/>
      <c r="AB33" s="32"/>
      <c r="AC33" s="32"/>
      <c r="AD33" s="34">
        <v>30</v>
      </c>
      <c r="AE33" s="35" t="s">
        <v>40</v>
      </c>
      <c r="AF33" s="31">
        <v>6.6599999999999993E-2</v>
      </c>
      <c r="AG33" s="32">
        <f>AF33*C81</f>
        <v>9.1907999999999994</v>
      </c>
      <c r="AH33" s="33"/>
      <c r="AI33" s="35" t="s">
        <v>105</v>
      </c>
      <c r="AJ33" s="31">
        <v>2.7000000000000001E-3</v>
      </c>
      <c r="AK33" s="32">
        <f>AJ33*C74</f>
        <v>1.4850000000000001</v>
      </c>
      <c r="AL33" s="32"/>
      <c r="AM33" s="38">
        <v>30</v>
      </c>
      <c r="AN33" s="35" t="s">
        <v>100</v>
      </c>
      <c r="AO33" s="31">
        <v>5.9999999999999995E-4</v>
      </c>
      <c r="AP33" s="32">
        <f>AO33*C71</f>
        <v>0.17519999999999999</v>
      </c>
      <c r="AQ33" s="32"/>
      <c r="AR33" s="42">
        <v>30</v>
      </c>
      <c r="AS33" s="35" t="s">
        <v>40</v>
      </c>
      <c r="AT33" s="31">
        <v>2.0459999999999999E-2</v>
      </c>
      <c r="AU33" s="39">
        <f>AT33*C81</f>
        <v>2.82348</v>
      </c>
      <c r="AV33" s="39"/>
      <c r="AW33" s="38">
        <v>30</v>
      </c>
      <c r="AX33" s="35" t="s">
        <v>98</v>
      </c>
      <c r="AY33" s="31">
        <v>5.4000000000000003E-3</v>
      </c>
      <c r="AZ33" s="32">
        <f>AY33*C75</f>
        <v>5.1840000000000004E-2</v>
      </c>
      <c r="BA33" s="43"/>
    </row>
    <row r="34" spans="1:53" x14ac:dyDescent="0.25">
      <c r="A34" s="47"/>
      <c r="B34" s="28" t="s">
        <v>25</v>
      </c>
      <c r="C34" s="33"/>
      <c r="D34" s="33"/>
      <c r="E34" s="29">
        <v>31</v>
      </c>
      <c r="F34" s="30" t="s">
        <v>98</v>
      </c>
      <c r="G34" s="31">
        <v>5.0000000000000001E-3</v>
      </c>
      <c r="H34" s="32">
        <f>C75*G34</f>
        <v>4.8000000000000001E-2</v>
      </c>
      <c r="I34" s="33"/>
      <c r="J34" s="34">
        <v>31</v>
      </c>
      <c r="K34" s="35" t="s">
        <v>106</v>
      </c>
      <c r="L34" s="31">
        <v>1.7999999999999999E-2</v>
      </c>
      <c r="M34" s="32">
        <f>L34*C35</f>
        <v>4.4099999999999993</v>
      </c>
      <c r="N34" s="36"/>
      <c r="O34" s="37">
        <v>31</v>
      </c>
      <c r="P34" s="35" t="s">
        <v>107</v>
      </c>
      <c r="Q34" s="31">
        <v>1.8249999999999999E-2</v>
      </c>
      <c r="R34" s="32">
        <f>Q34*C10</f>
        <v>1.5512499999999998</v>
      </c>
      <c r="S34" s="32"/>
      <c r="T34" s="38">
        <v>31</v>
      </c>
      <c r="U34" s="35" t="s">
        <v>108</v>
      </c>
      <c r="V34" s="31">
        <v>1.7999999999999999E-2</v>
      </c>
      <c r="W34" s="39">
        <f>V34*C35</f>
        <v>4.4099999999999993</v>
      </c>
      <c r="X34" s="40"/>
      <c r="Y34" s="43"/>
      <c r="Z34" s="43"/>
      <c r="AA34" s="33"/>
      <c r="AB34" s="32"/>
      <c r="AC34" s="32"/>
      <c r="AD34" s="34">
        <v>31</v>
      </c>
      <c r="AE34" s="35" t="s">
        <v>100</v>
      </c>
      <c r="AF34" s="31">
        <v>5.9999999999999995E-4</v>
      </c>
      <c r="AG34" s="32">
        <f>AF34*C71</f>
        <v>0.17519999999999999</v>
      </c>
      <c r="AH34" s="33"/>
      <c r="AI34" s="35" t="s">
        <v>98</v>
      </c>
      <c r="AJ34" s="31">
        <v>5.0000000000000001E-3</v>
      </c>
      <c r="AK34" s="32">
        <f>AJ34*C75</f>
        <v>4.8000000000000001E-2</v>
      </c>
      <c r="AL34" s="32"/>
      <c r="AM34" s="38">
        <v>31</v>
      </c>
      <c r="AN34" s="35" t="s">
        <v>43</v>
      </c>
      <c r="AO34" s="31">
        <v>0</v>
      </c>
      <c r="AP34" s="32">
        <f>AO34*C9</f>
        <v>0</v>
      </c>
      <c r="AQ34" s="32"/>
      <c r="AR34" s="42">
        <v>31</v>
      </c>
      <c r="AS34" s="35" t="s">
        <v>98</v>
      </c>
      <c r="AT34" s="31">
        <v>5.0000000000000001E-3</v>
      </c>
      <c r="AU34" s="39">
        <f>AT34*C75</f>
        <v>4.8000000000000001E-2</v>
      </c>
      <c r="AV34" s="39"/>
      <c r="AW34" s="38">
        <v>31</v>
      </c>
      <c r="AX34" s="35" t="s">
        <v>92</v>
      </c>
      <c r="AY34" s="31">
        <v>0</v>
      </c>
      <c r="AZ34" s="32">
        <v>0</v>
      </c>
      <c r="BA34" s="43"/>
    </row>
    <row r="35" spans="1:53" x14ac:dyDescent="0.25">
      <c r="A35" s="47">
        <v>1</v>
      </c>
      <c r="B35" s="28" t="s">
        <v>109</v>
      </c>
      <c r="C35" s="33">
        <v>245</v>
      </c>
      <c r="D35" s="33"/>
      <c r="E35" s="34">
        <v>32</v>
      </c>
      <c r="F35" s="30" t="s">
        <v>54</v>
      </c>
      <c r="G35" s="31">
        <v>1.8249999999999999E-2</v>
      </c>
      <c r="H35" s="32">
        <f>C12*G35</f>
        <v>3.2849999999999997</v>
      </c>
      <c r="I35" s="33"/>
      <c r="J35" s="34">
        <v>32</v>
      </c>
      <c r="K35" s="35" t="s">
        <v>110</v>
      </c>
      <c r="L35" s="31">
        <v>2.7000000000000001E-3</v>
      </c>
      <c r="M35" s="32">
        <f>L35*C74</f>
        <v>1.4850000000000001</v>
      </c>
      <c r="N35" s="36"/>
      <c r="O35" s="37">
        <v>32</v>
      </c>
      <c r="P35" s="35" t="s">
        <v>99</v>
      </c>
      <c r="Q35" s="31">
        <v>1.8E-3</v>
      </c>
      <c r="R35" s="32">
        <f>Q35*C73</f>
        <v>0.1512</v>
      </c>
      <c r="S35" s="32"/>
      <c r="T35" s="43"/>
      <c r="U35" s="43"/>
      <c r="V35" s="43"/>
      <c r="W35" s="43"/>
      <c r="X35" s="43"/>
      <c r="Y35" s="43"/>
      <c r="Z35" s="43"/>
      <c r="AA35" s="33"/>
      <c r="AB35" s="32"/>
      <c r="AC35" s="32"/>
      <c r="AD35" s="34">
        <v>32</v>
      </c>
      <c r="AE35" s="35" t="s">
        <v>68</v>
      </c>
      <c r="AF35" s="31">
        <v>0</v>
      </c>
      <c r="AG35" s="32">
        <f>AF35*C72</f>
        <v>0</v>
      </c>
      <c r="AH35" s="33"/>
      <c r="AI35" s="35" t="s">
        <v>40</v>
      </c>
      <c r="AJ35" s="31">
        <v>1.34E-2</v>
      </c>
      <c r="AK35" s="32">
        <f>AJ35*C81</f>
        <v>1.8492</v>
      </c>
      <c r="AL35" s="32"/>
      <c r="AM35" s="43"/>
      <c r="AN35" s="43"/>
      <c r="AO35" s="43"/>
      <c r="AP35" s="43"/>
      <c r="AQ35" s="43"/>
      <c r="AR35" s="42">
        <v>32</v>
      </c>
      <c r="AS35" s="35" t="s">
        <v>107</v>
      </c>
      <c r="AT35" s="31">
        <v>1.8249999999999999E-2</v>
      </c>
      <c r="AU35" s="39">
        <f>AT35*C10</f>
        <v>1.5512499999999998</v>
      </c>
      <c r="AV35" s="39"/>
      <c r="AW35" s="38">
        <v>32</v>
      </c>
      <c r="AX35" s="35" t="s">
        <v>111</v>
      </c>
      <c r="AY35" s="31">
        <v>0.06</v>
      </c>
      <c r="AZ35" s="32">
        <f>AY35*C68</f>
        <v>4.74</v>
      </c>
      <c r="BA35" s="43"/>
    </row>
    <row r="36" spans="1:53" x14ac:dyDescent="0.25">
      <c r="A36" s="47"/>
      <c r="B36" s="28"/>
      <c r="C36" s="33"/>
      <c r="D36" s="33"/>
      <c r="E36" s="29">
        <v>33</v>
      </c>
      <c r="F36" s="30" t="s">
        <v>99</v>
      </c>
      <c r="G36" s="31">
        <v>1.8E-3</v>
      </c>
      <c r="H36" s="32">
        <f>C73*G36</f>
        <v>0.1512</v>
      </c>
      <c r="I36" s="33"/>
      <c r="J36" s="34">
        <v>33</v>
      </c>
      <c r="K36" s="35" t="s">
        <v>66</v>
      </c>
      <c r="L36" s="31">
        <v>7.0000000000000007E-2</v>
      </c>
      <c r="M36" s="32">
        <f>L36*C87</f>
        <v>4.4800000000000004</v>
      </c>
      <c r="N36" s="36"/>
      <c r="O36" s="37">
        <v>33</v>
      </c>
      <c r="P36" s="35" t="s">
        <v>62</v>
      </c>
      <c r="Q36" s="31">
        <v>0</v>
      </c>
      <c r="R36" s="32">
        <f>Q36*C24</f>
        <v>0</v>
      </c>
      <c r="S36" s="32"/>
      <c r="T36" s="43"/>
      <c r="U36" s="43"/>
      <c r="V36" s="43"/>
      <c r="W36" s="43"/>
      <c r="X36" s="43"/>
      <c r="Y36" s="43"/>
      <c r="Z36" s="43"/>
      <c r="AA36" s="33"/>
      <c r="AB36" s="32"/>
      <c r="AC36" s="32"/>
      <c r="AD36" s="33"/>
      <c r="AE36" s="43"/>
      <c r="AF36" s="33"/>
      <c r="AG36" s="32"/>
      <c r="AH36" s="33"/>
      <c r="AI36" s="35" t="s">
        <v>100</v>
      </c>
      <c r="AJ36" s="31">
        <v>5.9999999999999995E-4</v>
      </c>
      <c r="AK36" s="32">
        <f>AJ36*C71</f>
        <v>0.17519999999999999</v>
      </c>
      <c r="AL36" s="32"/>
      <c r="AM36" s="43"/>
      <c r="AN36" s="43"/>
      <c r="AO36" s="43"/>
      <c r="AP36" s="43"/>
      <c r="AQ36" s="43"/>
      <c r="AR36" s="42">
        <v>33</v>
      </c>
      <c r="AS36" s="35" t="s">
        <v>97</v>
      </c>
      <c r="AT36" s="31">
        <v>0</v>
      </c>
      <c r="AU36" s="39">
        <f>AT36*C84</f>
        <v>0</v>
      </c>
      <c r="AV36" s="39"/>
      <c r="AW36" s="43"/>
      <c r="AX36" s="43"/>
      <c r="AY36" s="43"/>
      <c r="AZ36" s="43"/>
      <c r="BA36" s="43"/>
    </row>
    <row r="37" spans="1:53" x14ac:dyDescent="0.25">
      <c r="A37" s="47"/>
      <c r="B37" s="28" t="s">
        <v>112</v>
      </c>
      <c r="C37" s="33"/>
      <c r="D37" s="33"/>
      <c r="E37" s="33"/>
      <c r="F37" s="33"/>
      <c r="G37" s="33"/>
      <c r="H37" s="33"/>
      <c r="I37" s="33"/>
      <c r="J37" s="33"/>
      <c r="K37" s="43"/>
      <c r="L37" s="43"/>
      <c r="M37" s="51"/>
      <c r="N37" s="51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3"/>
      <c r="AB37" s="32"/>
      <c r="AC37" s="32"/>
      <c r="AD37" s="33"/>
      <c r="AE37" s="33"/>
      <c r="AF37" s="33"/>
      <c r="AG37" s="32"/>
      <c r="AH37" s="33"/>
      <c r="AI37" s="35" t="s">
        <v>97</v>
      </c>
      <c r="AJ37" s="31">
        <v>0</v>
      </c>
      <c r="AK37" s="32">
        <f>AJ37*C84</f>
        <v>0</v>
      </c>
      <c r="AL37" s="32"/>
      <c r="AM37" s="43"/>
      <c r="AN37" s="43"/>
      <c r="AO37" s="43"/>
      <c r="AP37" s="43"/>
      <c r="AQ37" s="43"/>
      <c r="AR37" s="42">
        <v>34</v>
      </c>
      <c r="AS37" s="35" t="s">
        <v>100</v>
      </c>
      <c r="AT37" s="31">
        <v>1.1999999999999999E-3</v>
      </c>
      <c r="AU37" s="39">
        <f>AT37*C71</f>
        <v>0.35039999999999999</v>
      </c>
      <c r="AV37" s="39"/>
      <c r="AW37" s="43"/>
      <c r="AX37" s="43"/>
      <c r="AY37" s="43"/>
      <c r="AZ37" s="43"/>
      <c r="BA37" s="43"/>
    </row>
    <row r="38" spans="1:53" x14ac:dyDescent="0.25">
      <c r="A38" s="47">
        <v>1</v>
      </c>
      <c r="B38" s="28" t="s">
        <v>50</v>
      </c>
      <c r="C38" s="33">
        <v>124</v>
      </c>
      <c r="D38" s="33"/>
      <c r="E38" s="33"/>
      <c r="F38" s="33"/>
      <c r="G38" s="33"/>
      <c r="H38" s="33"/>
      <c r="I38" s="33"/>
      <c r="J38" s="33"/>
      <c r="K38" s="43"/>
      <c r="L38" s="43"/>
      <c r="M38" s="51"/>
      <c r="N38" s="51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33"/>
      <c r="AC38" s="33"/>
      <c r="AD38" s="33"/>
      <c r="AE38" s="33"/>
      <c r="AF38" s="33"/>
      <c r="AG38" s="32"/>
      <c r="AH38" s="33"/>
      <c r="AI38" s="35" t="s">
        <v>86</v>
      </c>
      <c r="AJ38" s="31">
        <v>0</v>
      </c>
      <c r="AK38" s="32">
        <f>AJ38*C72</f>
        <v>0</v>
      </c>
      <c r="AL38" s="32"/>
      <c r="AM38" s="43"/>
      <c r="AN38" s="43"/>
      <c r="AO38" s="43"/>
      <c r="AP38" s="43"/>
      <c r="AQ38" s="43"/>
      <c r="AR38" s="43"/>
      <c r="AS38" s="43"/>
      <c r="AT38" s="43"/>
      <c r="AU38" s="39"/>
      <c r="AV38" s="39"/>
      <c r="AW38" s="43"/>
      <c r="AX38" s="43"/>
      <c r="AY38" s="43"/>
      <c r="AZ38" s="43"/>
      <c r="BA38" s="43"/>
    </row>
    <row r="39" spans="1:53" x14ac:dyDescent="0.25">
      <c r="A39" s="47">
        <v>2</v>
      </c>
      <c r="B39" s="28" t="s">
        <v>42</v>
      </c>
      <c r="C39" s="33">
        <v>208</v>
      </c>
      <c r="D39" s="33"/>
      <c r="E39" s="33"/>
      <c r="F39" s="33"/>
      <c r="G39" s="33"/>
      <c r="H39" s="33"/>
      <c r="I39" s="33"/>
      <c r="J39" s="33"/>
      <c r="K39" s="43"/>
      <c r="L39" s="43"/>
      <c r="M39" s="51"/>
      <c r="N39" s="51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33"/>
      <c r="AC39" s="33"/>
      <c r="AD39" s="33"/>
      <c r="AE39" s="33"/>
      <c r="AF39" s="33"/>
      <c r="AG39" s="32"/>
      <c r="AH39" s="33"/>
      <c r="AI39" s="35" t="s">
        <v>113</v>
      </c>
      <c r="AJ39" s="31">
        <v>0</v>
      </c>
      <c r="AK39" s="32">
        <f>AJ39*C38</f>
        <v>0</v>
      </c>
      <c r="AL39" s="32"/>
      <c r="AM39" s="43"/>
      <c r="AN39" s="43"/>
      <c r="AO39" s="43"/>
      <c r="AP39" s="43"/>
      <c r="AQ39" s="43"/>
      <c r="AR39" s="43"/>
      <c r="AS39" s="43"/>
      <c r="AT39" s="43"/>
      <c r="AU39" s="39"/>
      <c r="AV39" s="39"/>
      <c r="AW39" s="43"/>
      <c r="AX39" s="43"/>
      <c r="AY39" s="43"/>
      <c r="AZ39" s="43"/>
      <c r="BA39" s="43"/>
    </row>
    <row r="40" spans="1:53" x14ac:dyDescent="0.25">
      <c r="A40" s="47">
        <v>3</v>
      </c>
      <c r="B40" s="28" t="s">
        <v>114</v>
      </c>
      <c r="C40" s="33">
        <v>140.1</v>
      </c>
      <c r="D40" s="33"/>
      <c r="E40" s="33"/>
      <c r="F40" s="52" t="s">
        <v>115</v>
      </c>
      <c r="G40" s="53"/>
      <c r="H40" s="52">
        <f>H4+H5+H6+H7+H8+H9+H10+H11+H12+H13+H14+H15+H16+H17+H19+H20+H21+H22+H23+H24+H25+H26+H27+H28+H29+H30+H31+H32+H33+H34+H35+H36</f>
        <v>135.18724</v>
      </c>
      <c r="I40" s="53"/>
      <c r="J40" s="53"/>
      <c r="K40" s="54"/>
      <c r="L40" s="54"/>
      <c r="M40" s="52">
        <f>SUM(M4:M39)</f>
        <v>119.21362799999999</v>
      </c>
      <c r="N40" s="52"/>
      <c r="O40" s="54"/>
      <c r="P40" s="52" t="s">
        <v>115</v>
      </c>
      <c r="Q40" s="54"/>
      <c r="R40" s="52">
        <f>SUM(R4:R39)</f>
        <v>107.43085099999999</v>
      </c>
      <c r="S40" s="52"/>
      <c r="T40" s="54"/>
      <c r="U40" s="52" t="s">
        <v>115</v>
      </c>
      <c r="V40" s="52"/>
      <c r="W40" s="52">
        <f>SUM(W4:W39)</f>
        <v>101.19042749999998</v>
      </c>
      <c r="X40" s="52"/>
      <c r="Y40" s="54"/>
      <c r="Z40" s="52" t="s">
        <v>115</v>
      </c>
      <c r="AA40" s="54"/>
      <c r="AB40" s="55">
        <f>SUM(AB4:AB39)</f>
        <v>120.33957000000002</v>
      </c>
      <c r="AC40" s="55"/>
      <c r="AD40" s="53"/>
      <c r="AE40" s="52" t="s">
        <v>115</v>
      </c>
      <c r="AF40" s="53"/>
      <c r="AG40" s="56">
        <f>SUM(AG4:AG39)</f>
        <v>121.38000000000001</v>
      </c>
      <c r="AH40" s="53"/>
      <c r="AI40" s="57" t="s">
        <v>115</v>
      </c>
      <c r="AJ40" s="56"/>
      <c r="AK40" s="56">
        <f>SUM(AK4:AK39)</f>
        <v>132.64392900000001</v>
      </c>
      <c r="AL40" s="56"/>
      <c r="AM40" s="54"/>
      <c r="AN40" s="55" t="s">
        <v>115</v>
      </c>
      <c r="AO40" s="54"/>
      <c r="AP40" s="55">
        <f>SUM(AP4:AP39)</f>
        <v>96.045190000000019</v>
      </c>
      <c r="AQ40" s="55"/>
      <c r="AR40" s="54"/>
      <c r="AS40" s="55" t="s">
        <v>115</v>
      </c>
      <c r="AT40" s="54"/>
      <c r="AU40" s="52">
        <f>SUM(AU4:AU39)</f>
        <v>122.308295</v>
      </c>
      <c r="AV40" s="52"/>
      <c r="AW40" s="54"/>
      <c r="AX40" s="54"/>
      <c r="AY40" s="54"/>
      <c r="AZ40" s="54"/>
      <c r="BA40" s="43"/>
    </row>
    <row r="41" spans="1:53" x14ac:dyDescent="0.25">
      <c r="A41" s="47"/>
      <c r="B41" s="28"/>
      <c r="C41" s="33"/>
      <c r="D41" s="33"/>
      <c r="E41" s="33"/>
      <c r="F41" s="53"/>
      <c r="G41" s="53"/>
      <c r="H41" s="53"/>
      <c r="I41" s="53"/>
      <c r="J41" s="53"/>
      <c r="K41" s="54"/>
      <c r="L41" s="54"/>
      <c r="M41" s="55"/>
      <c r="N41" s="55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3"/>
      <c r="AC41" s="53"/>
      <c r="AD41" s="53"/>
      <c r="AE41" s="53"/>
      <c r="AF41" s="53"/>
      <c r="AG41" s="56"/>
      <c r="AH41" s="53"/>
      <c r="AI41" s="58"/>
      <c r="AJ41" s="56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5"/>
      <c r="AV41" s="55"/>
      <c r="AW41" s="54"/>
      <c r="AX41" s="55" t="s">
        <v>115</v>
      </c>
      <c r="AY41" s="54"/>
      <c r="AZ41" s="55">
        <f>SUM(AZ4:AZ40)</f>
        <v>133.1260925</v>
      </c>
      <c r="BA41" s="43"/>
    </row>
    <row r="42" spans="1:53" x14ac:dyDescent="0.25">
      <c r="A42" s="47"/>
      <c r="B42" s="28" t="s">
        <v>116</v>
      </c>
      <c r="C42" s="33"/>
      <c r="D42" s="33"/>
      <c r="E42" s="33"/>
      <c r="F42" s="33"/>
      <c r="G42" s="33"/>
      <c r="H42" s="33"/>
      <c r="I42" s="33"/>
      <c r="J42" s="33"/>
      <c r="K42" s="43"/>
      <c r="L42" s="43"/>
      <c r="M42" s="51"/>
      <c r="N42" s="51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33"/>
      <c r="AC42" s="33"/>
      <c r="AD42" s="33"/>
      <c r="AE42" s="33"/>
      <c r="AF42" s="33"/>
      <c r="AG42" s="33"/>
      <c r="AH42" s="33"/>
      <c r="AI42" s="35"/>
      <c r="AJ42" s="32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51"/>
      <c r="AV42" s="51"/>
      <c r="AW42" s="43"/>
      <c r="AX42" s="43"/>
      <c r="AY42" s="43"/>
      <c r="AZ42" s="43"/>
      <c r="BA42" s="43"/>
    </row>
    <row r="43" spans="1:53" x14ac:dyDescent="0.25">
      <c r="A43" s="47">
        <v>1</v>
      </c>
      <c r="B43" s="28" t="s">
        <v>57</v>
      </c>
      <c r="C43" s="33">
        <v>110</v>
      </c>
      <c r="D43" s="33"/>
      <c r="E43" s="33"/>
      <c r="F43" s="33"/>
      <c r="G43" s="33"/>
      <c r="H43" s="33"/>
      <c r="I43" s="33"/>
      <c r="J43" s="33"/>
      <c r="K43" s="43"/>
      <c r="L43" s="43"/>
      <c r="M43" s="51"/>
      <c r="N43" s="51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33"/>
      <c r="AC43" s="33"/>
      <c r="AD43" s="33"/>
      <c r="AE43" s="33"/>
      <c r="AF43" s="33"/>
      <c r="AG43" s="33"/>
      <c r="AH43" s="33"/>
      <c r="AI43" s="35"/>
      <c r="AJ43" s="32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</row>
    <row r="44" spans="1:53" x14ac:dyDescent="0.25">
      <c r="A44" s="47"/>
      <c r="B44" s="28"/>
      <c r="C44" s="33"/>
      <c r="D44" s="33"/>
      <c r="E44" s="33"/>
      <c r="F44" s="33"/>
      <c r="G44" s="33"/>
      <c r="H44" s="33"/>
      <c r="I44" s="33"/>
      <c r="J44" s="33"/>
      <c r="K44" s="43"/>
      <c r="L44" s="43"/>
      <c r="M44" s="51"/>
      <c r="N44" s="51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33"/>
      <c r="AC44" s="33"/>
      <c r="AD44" s="33"/>
      <c r="AE44" s="33"/>
      <c r="AF44" s="33"/>
      <c r="AG44" s="33"/>
      <c r="AH44" s="33"/>
      <c r="AI44" s="35"/>
      <c r="AJ44" s="32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</row>
    <row r="45" spans="1:53" x14ac:dyDescent="0.25">
      <c r="A45" s="47"/>
      <c r="B45" s="28"/>
      <c r="C45" s="33"/>
      <c r="D45" s="33"/>
      <c r="E45" s="33"/>
      <c r="F45" s="33"/>
      <c r="G45" s="33"/>
      <c r="H45" s="33"/>
      <c r="I45" s="33"/>
      <c r="J45" s="33"/>
      <c r="K45" s="43"/>
      <c r="L45" s="43"/>
      <c r="M45" s="51"/>
      <c r="N45" s="51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33"/>
      <c r="AC45" s="33"/>
      <c r="AD45" s="33"/>
      <c r="AE45" s="33"/>
      <c r="AF45" s="33"/>
      <c r="AG45" s="33"/>
      <c r="AH45" s="33"/>
      <c r="AI45" s="35"/>
      <c r="AJ45" s="32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</row>
    <row r="46" spans="1:53" x14ac:dyDescent="0.25">
      <c r="A46" s="47"/>
      <c r="B46" s="28"/>
      <c r="C46" s="33"/>
      <c r="D46" s="33"/>
      <c r="E46" s="33"/>
      <c r="F46" s="6" t="s">
        <v>1</v>
      </c>
      <c r="G46" s="6" t="s">
        <v>2</v>
      </c>
      <c r="H46" s="8" t="s">
        <v>2</v>
      </c>
      <c r="I46" s="33"/>
      <c r="J46" s="33"/>
      <c r="K46" s="9" t="s">
        <v>1</v>
      </c>
      <c r="L46" s="10">
        <v>1</v>
      </c>
      <c r="M46" s="59" t="s">
        <v>3</v>
      </c>
      <c r="N46" s="59"/>
      <c r="O46" s="43"/>
      <c r="P46" s="9" t="s">
        <v>4</v>
      </c>
      <c r="Q46" s="10">
        <v>1</v>
      </c>
      <c r="R46" s="60" t="s">
        <v>5</v>
      </c>
      <c r="S46" s="60"/>
      <c r="T46" s="43"/>
      <c r="U46" s="10" t="s">
        <v>6</v>
      </c>
      <c r="V46" s="10">
        <v>1</v>
      </c>
      <c r="W46" s="60" t="s">
        <v>117</v>
      </c>
      <c r="X46" s="60"/>
      <c r="Y46" s="43"/>
      <c r="Z46" s="11" t="s">
        <v>1</v>
      </c>
      <c r="AA46" s="9">
        <v>1</v>
      </c>
      <c r="AB46" s="61" t="s">
        <v>8</v>
      </c>
      <c r="AC46" s="61"/>
      <c r="AD46" s="33"/>
      <c r="AE46" s="6" t="s">
        <v>9</v>
      </c>
      <c r="AF46" s="6">
        <v>1</v>
      </c>
      <c r="AG46" s="61" t="s">
        <v>10</v>
      </c>
      <c r="AH46" s="33"/>
      <c r="AI46" s="7" t="s">
        <v>1</v>
      </c>
      <c r="AJ46" s="6">
        <v>1</v>
      </c>
      <c r="AK46" s="62" t="s">
        <v>11</v>
      </c>
      <c r="AL46" s="62"/>
      <c r="AM46" s="43"/>
      <c r="AN46" s="6" t="s">
        <v>1</v>
      </c>
      <c r="AO46" s="6">
        <v>1</v>
      </c>
      <c r="AP46" s="62" t="s">
        <v>12</v>
      </c>
      <c r="AQ46" s="62"/>
      <c r="AR46" s="43"/>
      <c r="AS46" s="12" t="s">
        <v>1</v>
      </c>
      <c r="AT46" s="12">
        <v>1</v>
      </c>
      <c r="AU46" s="60" t="s">
        <v>13</v>
      </c>
      <c r="AV46" s="43"/>
      <c r="AW46" s="43"/>
      <c r="AX46" s="7" t="s">
        <v>1</v>
      </c>
      <c r="AY46" s="6">
        <v>1</v>
      </c>
      <c r="AZ46" s="62" t="s">
        <v>14</v>
      </c>
      <c r="BA46" s="43"/>
    </row>
    <row r="47" spans="1:53" ht="25.5" x14ac:dyDescent="0.25">
      <c r="A47" s="47"/>
      <c r="B47" s="28"/>
      <c r="C47" s="33"/>
      <c r="D47" s="33"/>
      <c r="E47" s="33"/>
      <c r="F47" s="11" t="s">
        <v>18</v>
      </c>
      <c r="G47" s="23" t="s">
        <v>118</v>
      </c>
      <c r="H47" s="17" t="s">
        <v>20</v>
      </c>
      <c r="I47" s="33"/>
      <c r="J47" s="33"/>
      <c r="K47" s="11" t="s">
        <v>18</v>
      </c>
      <c r="L47" s="19" t="s">
        <v>118</v>
      </c>
      <c r="M47" s="63" t="s">
        <v>20</v>
      </c>
      <c r="N47" s="63"/>
      <c r="O47" s="43"/>
      <c r="P47" s="20" t="s">
        <v>18</v>
      </c>
      <c r="Q47" s="19" t="s">
        <v>118</v>
      </c>
      <c r="R47" s="64" t="s">
        <v>20</v>
      </c>
      <c r="S47" s="64"/>
      <c r="T47" s="43"/>
      <c r="U47" s="20" t="s">
        <v>18</v>
      </c>
      <c r="V47" s="19" t="s">
        <v>118</v>
      </c>
      <c r="W47" s="64" t="s">
        <v>20</v>
      </c>
      <c r="X47" s="64"/>
      <c r="Y47" s="43"/>
      <c r="Z47" s="20" t="s">
        <v>21</v>
      </c>
      <c r="AA47" s="22" t="s">
        <v>118</v>
      </c>
      <c r="AB47" s="65" t="s">
        <v>20</v>
      </c>
      <c r="AC47" s="65"/>
      <c r="AD47" s="33"/>
      <c r="AE47" s="11" t="s">
        <v>21</v>
      </c>
      <c r="AF47" s="66" t="s">
        <v>118</v>
      </c>
      <c r="AG47" s="65" t="s">
        <v>20</v>
      </c>
      <c r="AH47" s="33"/>
      <c r="AI47" s="11" t="s">
        <v>21</v>
      </c>
      <c r="AJ47" s="66" t="s">
        <v>118</v>
      </c>
      <c r="AK47" s="64" t="s">
        <v>20</v>
      </c>
      <c r="AL47" s="64"/>
      <c r="AM47" s="43"/>
      <c r="AN47" s="11" t="s">
        <v>21</v>
      </c>
      <c r="AO47" s="66" t="s">
        <v>118</v>
      </c>
      <c r="AP47" s="60" t="s">
        <v>20</v>
      </c>
      <c r="AQ47" s="60"/>
      <c r="AR47" s="43"/>
      <c r="AS47" s="11" t="s">
        <v>21</v>
      </c>
      <c r="AT47" s="66" t="s">
        <v>118</v>
      </c>
      <c r="AU47" s="60" t="s">
        <v>20</v>
      </c>
      <c r="AV47" s="43"/>
      <c r="AW47" s="43"/>
      <c r="AX47" s="11" t="s">
        <v>21</v>
      </c>
      <c r="AY47" s="66" t="s">
        <v>118</v>
      </c>
      <c r="AZ47" s="64" t="s">
        <v>20</v>
      </c>
      <c r="BA47" s="43"/>
    </row>
    <row r="48" spans="1:53" x14ac:dyDescent="0.25">
      <c r="A48" s="47"/>
      <c r="B48" s="28"/>
      <c r="C48" s="33"/>
      <c r="D48" s="33"/>
      <c r="E48" s="67"/>
      <c r="F48" s="30" t="s">
        <v>26</v>
      </c>
      <c r="G48" s="68">
        <v>0.16209000000000001</v>
      </c>
      <c r="H48" s="68">
        <f>C51*G48</f>
        <v>59.811210000000003</v>
      </c>
      <c r="I48" s="33"/>
      <c r="J48" s="33"/>
      <c r="K48" s="35" t="s">
        <v>26</v>
      </c>
      <c r="L48" s="69">
        <v>7.3069999999999996E-2</v>
      </c>
      <c r="M48" s="70">
        <f>L48*C51</f>
        <v>26.96283</v>
      </c>
      <c r="N48" s="59"/>
      <c r="O48" s="43"/>
      <c r="P48" s="35" t="s">
        <v>26</v>
      </c>
      <c r="Q48" s="70">
        <v>8.5722000000000007E-2</v>
      </c>
      <c r="R48" s="70">
        <f>Q48*C51</f>
        <v>31.631418000000004</v>
      </c>
      <c r="S48" s="70"/>
      <c r="T48" s="43"/>
      <c r="U48" s="35" t="s">
        <v>26</v>
      </c>
      <c r="V48" s="68">
        <v>3.8370000000000001E-2</v>
      </c>
      <c r="W48" s="71">
        <f>V48*C51</f>
        <v>14.158530000000001</v>
      </c>
      <c r="X48" s="71"/>
      <c r="Y48" s="43"/>
      <c r="Z48" s="35" t="s">
        <v>26</v>
      </c>
      <c r="AA48" s="68">
        <v>0.12371</v>
      </c>
      <c r="AB48" s="70">
        <f>AA48*C51</f>
        <v>45.648989999999998</v>
      </c>
      <c r="AC48" s="70"/>
      <c r="AD48" s="33"/>
      <c r="AE48" s="35" t="s">
        <v>26</v>
      </c>
      <c r="AF48" s="68">
        <v>8.0066999999999999E-2</v>
      </c>
      <c r="AG48" s="70">
        <f>AF48*C51</f>
        <v>29.544723000000001</v>
      </c>
      <c r="AH48" s="33"/>
      <c r="AI48" s="35" t="s">
        <v>26</v>
      </c>
      <c r="AJ48" s="68">
        <v>3.8370000000000001E-2</v>
      </c>
      <c r="AK48" s="70">
        <f>AJ48*C51</f>
        <v>14.158530000000001</v>
      </c>
      <c r="AL48" s="70"/>
      <c r="AM48" s="43"/>
      <c r="AN48" s="35" t="s">
        <v>26</v>
      </c>
      <c r="AO48" s="68">
        <v>3.8370000000000001E-2</v>
      </c>
      <c r="AP48" s="70">
        <f>AO48*C51</f>
        <v>14.158530000000001</v>
      </c>
      <c r="AQ48" s="43"/>
      <c r="AR48" s="43"/>
      <c r="AS48" s="35" t="s">
        <v>26</v>
      </c>
      <c r="AT48" s="68">
        <v>0.15087200000000001</v>
      </c>
      <c r="AU48" s="70">
        <f>AT48*C51</f>
        <v>55.671768</v>
      </c>
      <c r="AV48" s="43"/>
      <c r="AW48" s="43"/>
      <c r="AX48" s="35" t="s">
        <v>26</v>
      </c>
      <c r="AY48" s="68">
        <v>6.1100000000000002E-2</v>
      </c>
      <c r="AZ48" s="70">
        <f>AY48*C51</f>
        <v>22.5459</v>
      </c>
      <c r="BA48" s="43"/>
    </row>
    <row r="49" spans="1:53" x14ac:dyDescent="0.25">
      <c r="A49" s="47"/>
      <c r="B49" s="28"/>
      <c r="C49" s="33"/>
      <c r="D49" s="33"/>
      <c r="E49" s="67"/>
      <c r="F49" s="30" t="s">
        <v>28</v>
      </c>
      <c r="G49" s="68">
        <v>8.0000000000000004E-4</v>
      </c>
      <c r="H49" s="72">
        <f>C77*G49</f>
        <v>7.3599999999999999E-2</v>
      </c>
      <c r="I49" s="33"/>
      <c r="J49" s="33"/>
      <c r="K49" s="35" t="s">
        <v>29</v>
      </c>
      <c r="L49" s="69">
        <v>7.1999999999999998E-3</v>
      </c>
      <c r="M49" s="70">
        <f>L49*C77</f>
        <v>0.66239999999999999</v>
      </c>
      <c r="N49" s="59"/>
      <c r="O49" s="43"/>
      <c r="P49" s="35" t="s">
        <v>28</v>
      </c>
      <c r="Q49" s="70">
        <v>1.1999999999999999E-3</v>
      </c>
      <c r="R49" s="70">
        <f>Q49*C77</f>
        <v>0.11039999999999998</v>
      </c>
      <c r="S49" s="70"/>
      <c r="T49" s="43"/>
      <c r="U49" s="35" t="s">
        <v>28</v>
      </c>
      <c r="V49" s="68">
        <v>4.0000000000000001E-3</v>
      </c>
      <c r="W49" s="71">
        <f>V49*C80</f>
        <v>0.46</v>
      </c>
      <c r="X49" s="71"/>
      <c r="Y49" s="43"/>
      <c r="Z49" s="35" t="s">
        <v>28</v>
      </c>
      <c r="AA49" s="68">
        <v>3.2000000000000002E-3</v>
      </c>
      <c r="AB49" s="70">
        <f>AA49*C77</f>
        <v>0.2944</v>
      </c>
      <c r="AC49" s="70"/>
      <c r="AD49" s="33"/>
      <c r="AE49" s="35" t="s">
        <v>28</v>
      </c>
      <c r="AF49" s="68">
        <v>6.0000000000000001E-3</v>
      </c>
      <c r="AG49" s="70">
        <f>AF49*C77</f>
        <v>0.55200000000000005</v>
      </c>
      <c r="AH49" s="33"/>
      <c r="AI49" s="35" t="s">
        <v>28</v>
      </c>
      <c r="AJ49" s="68">
        <v>1.1999999999999999E-3</v>
      </c>
      <c r="AK49" s="70">
        <f>AJ49*C77</f>
        <v>0.11039999999999998</v>
      </c>
      <c r="AL49" s="70"/>
      <c r="AM49" s="43"/>
      <c r="AN49" s="35" t="s">
        <v>30</v>
      </c>
      <c r="AO49" s="68">
        <v>2.809E-2</v>
      </c>
      <c r="AP49" s="70">
        <f>AO49*C22</f>
        <v>12.3596</v>
      </c>
      <c r="AQ49" s="43"/>
      <c r="AR49" s="43"/>
      <c r="AS49" s="35" t="s">
        <v>28</v>
      </c>
      <c r="AT49" s="68">
        <v>5.0000000000000001E-3</v>
      </c>
      <c r="AU49" s="70">
        <f>AT49*C77</f>
        <v>0.46</v>
      </c>
      <c r="AV49" s="43"/>
      <c r="AW49" s="43"/>
      <c r="AX49" s="35" t="s">
        <v>28</v>
      </c>
      <c r="AY49" s="68">
        <v>4.8000000000000004E-3</v>
      </c>
      <c r="AZ49" s="70">
        <f>AY49*C77</f>
        <v>0.44160000000000005</v>
      </c>
      <c r="BA49" s="43"/>
    </row>
    <row r="50" spans="1:53" x14ac:dyDescent="0.25">
      <c r="A50" s="47"/>
      <c r="B50" s="28" t="s">
        <v>25</v>
      </c>
      <c r="C50" s="33"/>
      <c r="D50" s="33"/>
      <c r="E50" s="67"/>
      <c r="F50" s="30" t="s">
        <v>30</v>
      </c>
      <c r="G50" s="68">
        <v>9.9500000000000005E-3</v>
      </c>
      <c r="H50" s="72">
        <f>C22*G50</f>
        <v>4.3780000000000001</v>
      </c>
      <c r="I50" s="33"/>
      <c r="J50" s="33"/>
      <c r="K50" s="35" t="s">
        <v>30</v>
      </c>
      <c r="L50" s="69">
        <v>3.6349999999999993E-2</v>
      </c>
      <c r="M50" s="70">
        <f>L50*C22</f>
        <v>15.993999999999996</v>
      </c>
      <c r="N50" s="59"/>
      <c r="O50" s="43"/>
      <c r="P50" s="35" t="s">
        <v>30</v>
      </c>
      <c r="Q50" s="70">
        <v>2.8749999999999994E-2</v>
      </c>
      <c r="R50" s="70">
        <f>Q50*C22</f>
        <v>12.649999999999997</v>
      </c>
      <c r="S50" s="70"/>
      <c r="T50" s="43"/>
      <c r="U50" s="35" t="s">
        <v>30</v>
      </c>
      <c r="V50" s="68">
        <v>2.7449999999999999E-2</v>
      </c>
      <c r="W50" s="71">
        <f>V50*C22</f>
        <v>12.077999999999999</v>
      </c>
      <c r="X50" s="71"/>
      <c r="Y50" s="43"/>
      <c r="Z50" s="35" t="s">
        <v>30</v>
      </c>
      <c r="AA50" s="68">
        <v>2.4199999999999999E-2</v>
      </c>
      <c r="AB50" s="70">
        <f>AA50*C22</f>
        <v>10.648</v>
      </c>
      <c r="AC50" s="70"/>
      <c r="AD50" s="33"/>
      <c r="AE50" s="35" t="s">
        <v>30</v>
      </c>
      <c r="AF50" s="68">
        <v>2.9089999999999998E-2</v>
      </c>
      <c r="AG50" s="70">
        <f>AF50*C22</f>
        <v>12.7996</v>
      </c>
      <c r="AH50" s="33"/>
      <c r="AI50" s="35" t="s">
        <v>30</v>
      </c>
      <c r="AJ50" s="68">
        <v>4.1999999999999996E-2</v>
      </c>
      <c r="AK50" s="70">
        <f>AJ50*C22</f>
        <v>18.479999999999997</v>
      </c>
      <c r="AL50" s="70"/>
      <c r="AM50" s="43"/>
      <c r="AN50" s="35" t="s">
        <v>32</v>
      </c>
      <c r="AO50" s="68">
        <v>4.0000000000000001E-3</v>
      </c>
      <c r="AP50" s="73">
        <f>AO50*C66</f>
        <v>0.308</v>
      </c>
      <c r="AQ50" s="74"/>
      <c r="AR50" s="74"/>
      <c r="AS50" s="35" t="s">
        <v>30</v>
      </c>
      <c r="AT50" s="68">
        <v>3.32E-2</v>
      </c>
      <c r="AU50" s="70">
        <f>AT50*C22</f>
        <v>14.608000000000001</v>
      </c>
      <c r="AV50" s="43"/>
      <c r="AW50" s="43"/>
      <c r="AX50" s="35" t="s">
        <v>30</v>
      </c>
      <c r="AY50" s="68">
        <v>4.6149999999999997E-2</v>
      </c>
      <c r="AZ50" s="70">
        <f>AY50*C22</f>
        <v>20.305999999999997</v>
      </c>
      <c r="BA50" s="43"/>
    </row>
    <row r="51" spans="1:53" x14ac:dyDescent="0.25">
      <c r="A51" s="47">
        <v>1</v>
      </c>
      <c r="B51" s="28" t="s">
        <v>119</v>
      </c>
      <c r="C51" s="33">
        <v>369</v>
      </c>
      <c r="D51" s="33"/>
      <c r="E51" s="67"/>
      <c r="F51" s="30" t="s">
        <v>32</v>
      </c>
      <c r="G51" s="68">
        <v>5.0000000000000001E-3</v>
      </c>
      <c r="H51" s="72">
        <f>G51*C66</f>
        <v>0.38500000000000001</v>
      </c>
      <c r="I51" s="33"/>
      <c r="J51" s="33"/>
      <c r="K51" s="35" t="s">
        <v>34</v>
      </c>
      <c r="L51" s="69">
        <v>1.034E-2</v>
      </c>
      <c r="M51" s="70">
        <f>L51*C66</f>
        <v>0.79618</v>
      </c>
      <c r="N51" s="59"/>
      <c r="O51" s="43"/>
      <c r="P51" s="35" t="s">
        <v>32</v>
      </c>
      <c r="Q51" s="70">
        <v>1.821E-2</v>
      </c>
      <c r="R51" s="70">
        <f>Q51*C66</f>
        <v>1.4021700000000001</v>
      </c>
      <c r="S51" s="70"/>
      <c r="T51" s="43"/>
      <c r="U51" s="35" t="s">
        <v>32</v>
      </c>
      <c r="V51" s="68">
        <v>3.3E-4</v>
      </c>
      <c r="W51" s="71">
        <f>V51*C66</f>
        <v>2.5409999999999999E-2</v>
      </c>
      <c r="X51" s="71"/>
      <c r="Y51" s="43"/>
      <c r="Z51" s="35" t="s">
        <v>32</v>
      </c>
      <c r="AA51" s="68">
        <v>1.205E-2</v>
      </c>
      <c r="AB51" s="70">
        <f>AA51*C66</f>
        <v>0.92784999999999995</v>
      </c>
      <c r="AC51" s="70"/>
      <c r="AD51" s="33"/>
      <c r="AE51" s="35" t="s">
        <v>35</v>
      </c>
      <c r="AF51" s="68">
        <v>0.33297000000000004</v>
      </c>
      <c r="AG51" s="70">
        <f>AF51*C25</f>
        <v>14.151225000000002</v>
      </c>
      <c r="AH51" s="33"/>
      <c r="AI51" s="35" t="s">
        <v>32</v>
      </c>
      <c r="AJ51" s="68">
        <v>6.3999999999999994E-3</v>
      </c>
      <c r="AK51" s="70">
        <f>AJ51*C66</f>
        <v>0.49279999999999996</v>
      </c>
      <c r="AL51" s="70"/>
      <c r="AM51" s="43"/>
      <c r="AN51" s="35" t="s">
        <v>36</v>
      </c>
      <c r="AO51" s="68">
        <v>0.03</v>
      </c>
      <c r="AP51" s="70">
        <f>AO51*C23</f>
        <v>4.95</v>
      </c>
      <c r="AQ51" s="43"/>
      <c r="AR51" s="43"/>
      <c r="AS51" s="35" t="s">
        <v>32</v>
      </c>
      <c r="AT51" s="68">
        <v>1.4590000000000001E-2</v>
      </c>
      <c r="AU51" s="70">
        <f>AT51*C66</f>
        <v>1.1234300000000002</v>
      </c>
      <c r="AV51" s="43"/>
      <c r="AW51" s="43"/>
      <c r="AX51" s="35" t="s">
        <v>32</v>
      </c>
      <c r="AY51" s="68">
        <v>4.1200000000000004E-3</v>
      </c>
      <c r="AZ51" s="70">
        <f>AY51*C66</f>
        <v>0.31724000000000002</v>
      </c>
      <c r="BA51" s="43"/>
    </row>
    <row r="52" spans="1:53" x14ac:dyDescent="0.25">
      <c r="A52" s="47"/>
      <c r="B52" s="28"/>
      <c r="C52" s="33"/>
      <c r="D52" s="33"/>
      <c r="E52" s="67"/>
      <c r="F52" s="30" t="s">
        <v>38</v>
      </c>
      <c r="G52" s="68">
        <v>0.03</v>
      </c>
      <c r="H52" s="72">
        <f>G52*C23</f>
        <v>4.95</v>
      </c>
      <c r="I52" s="33"/>
      <c r="J52" s="33"/>
      <c r="K52" s="35" t="s">
        <v>39</v>
      </c>
      <c r="L52" s="69">
        <v>5.3999999999999999E-2</v>
      </c>
      <c r="M52" s="70">
        <f>L52*C40</f>
        <v>7.5653999999999995</v>
      </c>
      <c r="N52" s="59"/>
      <c r="O52" s="43"/>
      <c r="P52" s="35" t="s">
        <v>40</v>
      </c>
      <c r="Q52" s="70">
        <v>1.52E-2</v>
      </c>
      <c r="R52" s="70">
        <f>Q52*C81</f>
        <v>2.0975999999999999</v>
      </c>
      <c r="S52" s="70"/>
      <c r="T52" s="43"/>
      <c r="U52" s="35" t="s">
        <v>40</v>
      </c>
      <c r="V52" s="68">
        <v>2.1000000000000001E-2</v>
      </c>
      <c r="W52" s="71">
        <f>V52*C81</f>
        <v>2.8980000000000001</v>
      </c>
      <c r="X52" s="71"/>
      <c r="Y52" s="43"/>
      <c r="Z52" s="35" t="s">
        <v>35</v>
      </c>
      <c r="AA52" s="68">
        <v>0.31176000000000004</v>
      </c>
      <c r="AB52" s="70">
        <f>AA52*C25</f>
        <v>13.249800000000002</v>
      </c>
      <c r="AC52" s="70"/>
      <c r="AD52" s="33"/>
      <c r="AE52" s="35" t="s">
        <v>32</v>
      </c>
      <c r="AF52" s="68">
        <v>1.6E-2</v>
      </c>
      <c r="AG52" s="70">
        <f>AF52*C66</f>
        <v>1.232</v>
      </c>
      <c r="AH52" s="33"/>
      <c r="AI52" s="35" t="s">
        <v>41</v>
      </c>
      <c r="AJ52" s="68">
        <v>0.159</v>
      </c>
      <c r="AK52" s="70">
        <f>AJ52*C31</f>
        <v>34.185000000000002</v>
      </c>
      <c r="AL52" s="70"/>
      <c r="AM52" s="43"/>
      <c r="AN52" s="35" t="s">
        <v>35</v>
      </c>
      <c r="AO52" s="68">
        <v>0.32230000000000003</v>
      </c>
      <c r="AP52" s="70">
        <f>AO52*C25</f>
        <v>13.697750000000001</v>
      </c>
      <c r="AQ52" s="43"/>
      <c r="AR52" s="43"/>
      <c r="AS52" s="35" t="s">
        <v>41</v>
      </c>
      <c r="AT52" s="68">
        <v>0.188</v>
      </c>
      <c r="AU52" s="70">
        <f>AT52*C31</f>
        <v>40.42</v>
      </c>
      <c r="AV52" s="43"/>
      <c r="AW52" s="43"/>
      <c r="AX52" s="35" t="s">
        <v>42</v>
      </c>
      <c r="AY52" s="68">
        <v>0.13120000000000001</v>
      </c>
      <c r="AZ52" s="70">
        <f>AY52*C39</f>
        <v>27.289600000000004</v>
      </c>
      <c r="BA52" s="43"/>
    </row>
    <row r="53" spans="1:53" x14ac:dyDescent="0.25">
      <c r="A53" s="47"/>
      <c r="B53" s="28" t="s">
        <v>120</v>
      </c>
      <c r="C53" s="33"/>
      <c r="D53" s="33"/>
      <c r="E53" s="67"/>
      <c r="F53" s="30" t="s">
        <v>35</v>
      </c>
      <c r="G53" s="68">
        <v>0.27200000000000002</v>
      </c>
      <c r="H53" s="72">
        <f>G53*C25</f>
        <v>11.56</v>
      </c>
      <c r="I53" s="33"/>
      <c r="J53" s="33"/>
      <c r="K53" s="35" t="s">
        <v>35</v>
      </c>
      <c r="L53" s="69">
        <v>0.20886000000000002</v>
      </c>
      <c r="M53" s="70">
        <f>L53*C25</f>
        <v>8.8765499999999999</v>
      </c>
      <c r="N53" s="59"/>
      <c r="O53" s="43"/>
      <c r="P53" s="35" t="s">
        <v>35</v>
      </c>
      <c r="Q53" s="70">
        <v>0.23350000000000001</v>
      </c>
      <c r="R53" s="70">
        <f>Q53*C25</f>
        <v>9.9237500000000001</v>
      </c>
      <c r="S53" s="70"/>
      <c r="T53" s="43"/>
      <c r="U53" s="35" t="s">
        <v>35</v>
      </c>
      <c r="V53" s="68">
        <v>0.21909999999999999</v>
      </c>
      <c r="W53" s="71">
        <f>V53*C25</f>
        <v>9.31175</v>
      </c>
      <c r="X53" s="71"/>
      <c r="Y53" s="43"/>
      <c r="Z53" s="35" t="s">
        <v>44</v>
      </c>
      <c r="AA53" s="68">
        <v>0.18540000000000001</v>
      </c>
      <c r="AB53" s="70">
        <f>AA53*C29</f>
        <v>11.865600000000001</v>
      </c>
      <c r="AC53" s="70"/>
      <c r="AD53" s="33"/>
      <c r="AE53" s="35" t="s">
        <v>42</v>
      </c>
      <c r="AF53" s="68">
        <v>0.12107</v>
      </c>
      <c r="AG53" s="70">
        <f>AF53*C39</f>
        <v>25.182559999999999</v>
      </c>
      <c r="AH53" s="33"/>
      <c r="AI53" s="35" t="s">
        <v>35</v>
      </c>
      <c r="AJ53" s="68">
        <v>0.17560000000000003</v>
      </c>
      <c r="AK53" s="70">
        <f>AJ53*C25</f>
        <v>7.4630000000000019</v>
      </c>
      <c r="AL53" s="70"/>
      <c r="AM53" s="43"/>
      <c r="AN53" s="35" t="s">
        <v>45</v>
      </c>
      <c r="AO53" s="68">
        <v>0.18540000000000001</v>
      </c>
      <c r="AP53" s="70">
        <f>AO53*C27</f>
        <v>10.011600000000001</v>
      </c>
      <c r="AQ53" s="43"/>
      <c r="AR53" s="43"/>
      <c r="AS53" s="35" t="s">
        <v>35</v>
      </c>
      <c r="AT53" s="68">
        <v>0.11057</v>
      </c>
      <c r="AU53" s="70">
        <f>AT53*C25</f>
        <v>4.6992250000000002</v>
      </c>
      <c r="AV53" s="43"/>
      <c r="AW53" s="43"/>
      <c r="AX53" s="35" t="s">
        <v>35</v>
      </c>
      <c r="AY53" s="68">
        <v>0.34633000000000003</v>
      </c>
      <c r="AZ53" s="70">
        <f>AY53*C25</f>
        <v>14.719025000000002</v>
      </c>
      <c r="BA53" s="43"/>
    </row>
    <row r="54" spans="1:53" x14ac:dyDescent="0.25">
      <c r="A54" s="47">
        <v>1</v>
      </c>
      <c r="B54" s="28" t="s">
        <v>121</v>
      </c>
      <c r="C54" s="33">
        <v>128</v>
      </c>
      <c r="D54" s="33"/>
      <c r="E54" s="67"/>
      <c r="F54" s="30" t="s">
        <v>44</v>
      </c>
      <c r="G54" s="68">
        <v>0.18540000000000001</v>
      </c>
      <c r="H54" s="72">
        <f>G54*C29</f>
        <v>11.865600000000001</v>
      </c>
      <c r="I54" s="33"/>
      <c r="J54" s="33"/>
      <c r="K54" s="35" t="s">
        <v>47</v>
      </c>
      <c r="L54" s="69">
        <v>0.18540000000000001</v>
      </c>
      <c r="M54" s="70">
        <f>L54*C26</f>
        <v>8.1576000000000004</v>
      </c>
      <c r="N54" s="59"/>
      <c r="O54" s="43"/>
      <c r="P54" s="35" t="s">
        <v>48</v>
      </c>
      <c r="Q54" s="70">
        <v>0.18540000000000001</v>
      </c>
      <c r="R54" s="70">
        <f>Q54*C28</f>
        <v>11.124000000000001</v>
      </c>
      <c r="S54" s="70"/>
      <c r="T54" s="43"/>
      <c r="U54" s="35" t="s">
        <v>48</v>
      </c>
      <c r="V54" s="68">
        <v>0.18540000000000001</v>
      </c>
      <c r="W54" s="71">
        <f>V54*C28</f>
        <v>11.124000000000001</v>
      </c>
      <c r="X54" s="71"/>
      <c r="Y54" s="43"/>
      <c r="Z54" s="35" t="s">
        <v>49</v>
      </c>
      <c r="AA54" s="68">
        <v>0.01</v>
      </c>
      <c r="AB54" s="70">
        <f>AA54*C30</f>
        <v>1.6500000000000001</v>
      </c>
      <c r="AC54" s="70"/>
      <c r="AD54" s="33"/>
      <c r="AE54" s="35" t="s">
        <v>50</v>
      </c>
      <c r="AF54" s="68">
        <v>0</v>
      </c>
      <c r="AG54" s="70">
        <v>0</v>
      </c>
      <c r="AH54" s="33"/>
      <c r="AI54" s="35" t="s">
        <v>47</v>
      </c>
      <c r="AJ54" s="68">
        <v>0.18540000000000001</v>
      </c>
      <c r="AK54" s="70">
        <f>AJ54*C26</f>
        <v>8.1576000000000004</v>
      </c>
      <c r="AL54" s="70"/>
      <c r="AM54" s="43"/>
      <c r="AN54" s="35" t="s">
        <v>49</v>
      </c>
      <c r="AO54" s="68">
        <v>4.2599999999999999E-3</v>
      </c>
      <c r="AP54" s="70">
        <f>AO54*C30</f>
        <v>0.70289999999999997</v>
      </c>
      <c r="AQ54" s="43"/>
      <c r="AR54" s="43"/>
      <c r="AS54" s="35" t="s">
        <v>45</v>
      </c>
      <c r="AT54" s="68">
        <v>0.18540000000000001</v>
      </c>
      <c r="AU54" s="70">
        <f>AT54*C27</f>
        <v>10.011600000000001</v>
      </c>
      <c r="AV54" s="43"/>
      <c r="AW54" s="43"/>
      <c r="AX54" s="35" t="s">
        <v>44</v>
      </c>
      <c r="AY54" s="68">
        <v>0.1845</v>
      </c>
      <c r="AZ54" s="70">
        <f>AY54*C29</f>
        <v>11.808</v>
      </c>
      <c r="BA54" s="43"/>
    </row>
    <row r="55" spans="1:53" x14ac:dyDescent="0.25">
      <c r="A55" s="47"/>
      <c r="B55" s="28"/>
      <c r="C55" s="33"/>
      <c r="D55" s="33"/>
      <c r="E55" s="67"/>
      <c r="F55" s="30" t="s">
        <v>49</v>
      </c>
      <c r="G55" s="68">
        <v>2.3E-2</v>
      </c>
      <c r="H55" s="72">
        <f>G55*C30</f>
        <v>3.7949999999999999</v>
      </c>
      <c r="I55" s="33"/>
      <c r="J55" s="33"/>
      <c r="K55" s="35" t="s">
        <v>49</v>
      </c>
      <c r="L55" s="69">
        <v>0.01</v>
      </c>
      <c r="M55" s="70">
        <f>L55*C30</f>
        <v>1.6500000000000001</v>
      </c>
      <c r="N55" s="59"/>
      <c r="O55" s="43"/>
      <c r="P55" s="35" t="s">
        <v>49</v>
      </c>
      <c r="Q55" s="70">
        <v>1.2199999999999999E-2</v>
      </c>
      <c r="R55" s="70">
        <f>Q55*C30</f>
        <v>2.0129999999999999</v>
      </c>
      <c r="S55" s="70"/>
      <c r="T55" s="43"/>
      <c r="U55" s="35" t="s">
        <v>49</v>
      </c>
      <c r="V55" s="68">
        <v>8.0000000000000002E-3</v>
      </c>
      <c r="W55" s="71">
        <f>V55*C30</f>
        <v>1.32</v>
      </c>
      <c r="X55" s="71"/>
      <c r="Y55" s="43"/>
      <c r="Z55" s="35" t="s">
        <v>52</v>
      </c>
      <c r="AA55" s="68">
        <v>1.1900000000000001E-3</v>
      </c>
      <c r="AB55" s="70">
        <f>AA55*C76</f>
        <v>9.758E-2</v>
      </c>
      <c r="AC55" s="70"/>
      <c r="AD55" s="33"/>
      <c r="AE55" s="35" t="s">
        <v>44</v>
      </c>
      <c r="AF55" s="68">
        <v>0.18540000000000001</v>
      </c>
      <c r="AG55" s="70">
        <f>AF55*C29</f>
        <v>11.865600000000001</v>
      </c>
      <c r="AH55" s="33"/>
      <c r="AI55" s="35" t="s">
        <v>49</v>
      </c>
      <c r="AJ55" s="68">
        <v>8.0000000000000002E-3</v>
      </c>
      <c r="AK55" s="70">
        <f>AJ55*C30</f>
        <v>1.32</v>
      </c>
      <c r="AL55" s="70"/>
      <c r="AM55" s="43"/>
      <c r="AN55" s="35" t="s">
        <v>53</v>
      </c>
      <c r="AO55" s="68">
        <v>2.32E-3</v>
      </c>
      <c r="AP55" s="70">
        <f>AO55*C83</f>
        <v>0.10672</v>
      </c>
      <c r="AQ55" s="43"/>
      <c r="AR55" s="43"/>
      <c r="AS55" s="35" t="s">
        <v>49</v>
      </c>
      <c r="AT55" s="68">
        <v>2.4E-2</v>
      </c>
      <c r="AU55" s="70">
        <f>AT55*C30</f>
        <v>3.96</v>
      </c>
      <c r="AV55" s="43"/>
      <c r="AW55" s="43"/>
      <c r="AX55" s="35" t="s">
        <v>52</v>
      </c>
      <c r="AY55" s="68">
        <v>2.7000000000000001E-3</v>
      </c>
      <c r="AZ55" s="70">
        <f>AY55*C76</f>
        <v>0.22140000000000001</v>
      </c>
      <c r="BA55" s="43"/>
    </row>
    <row r="56" spans="1:53" x14ac:dyDescent="0.25">
      <c r="A56" s="47"/>
      <c r="B56" s="28" t="s">
        <v>112</v>
      </c>
      <c r="C56" s="33"/>
      <c r="D56" s="33"/>
      <c r="E56" s="67"/>
      <c r="F56" s="30" t="s">
        <v>41</v>
      </c>
      <c r="G56" s="68">
        <v>0.14699999999999999</v>
      </c>
      <c r="H56" s="72">
        <f>G56*C31</f>
        <v>31.604999999999997</v>
      </c>
      <c r="I56" s="33"/>
      <c r="J56" s="33"/>
      <c r="K56" s="35" t="s">
        <v>55</v>
      </c>
      <c r="L56" s="69">
        <v>3.4380000000000001E-2</v>
      </c>
      <c r="M56" s="70">
        <f>L56*C86</f>
        <v>6.8760000000000003</v>
      </c>
      <c r="N56" s="59"/>
      <c r="O56" s="43"/>
      <c r="P56" s="35" t="s">
        <v>56</v>
      </c>
      <c r="Q56" s="70">
        <v>5.5599999999999997E-2</v>
      </c>
      <c r="R56" s="70">
        <f>Q56*C63</f>
        <v>1.5568</v>
      </c>
      <c r="S56" s="70"/>
      <c r="T56" s="43"/>
      <c r="U56" s="35" t="s">
        <v>41</v>
      </c>
      <c r="V56" s="68">
        <v>4.5999999999999999E-2</v>
      </c>
      <c r="W56" s="71">
        <f>V56*C31</f>
        <v>9.89</v>
      </c>
      <c r="X56" s="71"/>
      <c r="Y56" s="43"/>
      <c r="Z56" s="35" t="s">
        <v>57</v>
      </c>
      <c r="AA56" s="68">
        <v>2.4E-2</v>
      </c>
      <c r="AB56" s="70">
        <f>AA56*C43</f>
        <v>2.64</v>
      </c>
      <c r="AC56" s="70"/>
      <c r="AD56" s="33"/>
      <c r="AE56" s="35" t="s">
        <v>49</v>
      </c>
      <c r="AF56" s="68">
        <v>8.0000000000000002E-3</v>
      </c>
      <c r="AG56" s="70">
        <f>AF56*C30</f>
        <v>1.32</v>
      </c>
      <c r="AH56" s="33"/>
      <c r="AI56" s="35" t="s">
        <v>58</v>
      </c>
      <c r="AJ56" s="68">
        <v>7.4999999999999997E-2</v>
      </c>
      <c r="AK56" s="70">
        <f>AJ56*C70</f>
        <v>5.7749999999999995</v>
      </c>
      <c r="AL56" s="70"/>
      <c r="AM56" s="43"/>
      <c r="AN56" s="35" t="s">
        <v>59</v>
      </c>
      <c r="AO56" s="68">
        <v>1.3469999999999999E-2</v>
      </c>
      <c r="AP56" s="70">
        <f>AO56*C62</f>
        <v>0.47414400000000001</v>
      </c>
      <c r="AQ56" s="43"/>
      <c r="AR56" s="43"/>
      <c r="AS56" s="35" t="s">
        <v>52</v>
      </c>
      <c r="AT56" s="68">
        <v>1.1900000000000001E-3</v>
      </c>
      <c r="AU56" s="70">
        <f>AT56*C76</f>
        <v>9.758E-2</v>
      </c>
      <c r="AV56" s="43"/>
      <c r="AW56" s="43"/>
      <c r="AX56" s="35" t="s">
        <v>60</v>
      </c>
      <c r="AY56" s="68">
        <v>1.2800000000000001E-2</v>
      </c>
      <c r="AZ56" s="70">
        <f>AY56*C11</f>
        <v>1.9200000000000002</v>
      </c>
      <c r="BA56" s="43"/>
    </row>
    <row r="57" spans="1:53" x14ac:dyDescent="0.25">
      <c r="A57" s="47">
        <v>1</v>
      </c>
      <c r="B57" s="28" t="s">
        <v>63</v>
      </c>
      <c r="C57" s="33">
        <v>72</v>
      </c>
      <c r="D57" s="33"/>
      <c r="E57" s="67"/>
      <c r="F57" s="30" t="s">
        <v>62</v>
      </c>
      <c r="G57" s="68">
        <v>1.4999999999999999E-2</v>
      </c>
      <c r="H57" s="72">
        <f>G57*C24</f>
        <v>5.25</v>
      </c>
      <c r="I57" s="33"/>
      <c r="J57" s="33"/>
      <c r="K57" s="35" t="s">
        <v>62</v>
      </c>
      <c r="L57" s="69">
        <v>0</v>
      </c>
      <c r="M57" s="70">
        <f>L57*C24</f>
        <v>0</v>
      </c>
      <c r="N57" s="59"/>
      <c r="O57" s="43"/>
      <c r="P57" s="35" t="s">
        <v>63</v>
      </c>
      <c r="Q57" s="70">
        <v>2.7E-2</v>
      </c>
      <c r="R57" s="70">
        <f>Q57*C57</f>
        <v>1.944</v>
      </c>
      <c r="S57" s="70"/>
      <c r="T57" s="43"/>
      <c r="U57" s="35" t="s">
        <v>62</v>
      </c>
      <c r="V57" s="68">
        <v>1.4E-2</v>
      </c>
      <c r="W57" s="71">
        <f>V57*C24</f>
        <v>4.9000000000000004</v>
      </c>
      <c r="X57" s="71"/>
      <c r="Y57" s="43"/>
      <c r="Z57" s="35" t="s">
        <v>64</v>
      </c>
      <c r="AA57" s="68">
        <v>4.7399999999999998E-2</v>
      </c>
      <c r="AB57" s="70">
        <f>AA57*C64</f>
        <v>0.90059999999999996</v>
      </c>
      <c r="AC57" s="70"/>
      <c r="AD57" s="33"/>
      <c r="AE57" s="35" t="s">
        <v>65</v>
      </c>
      <c r="AF57" s="68">
        <v>5.1000000000000004E-4</v>
      </c>
      <c r="AG57" s="70">
        <f>AF57*C18</f>
        <v>0.1275</v>
      </c>
      <c r="AH57" s="33"/>
      <c r="AI57" s="35" t="s">
        <v>66</v>
      </c>
      <c r="AJ57" s="68">
        <v>7.0000000000000007E-2</v>
      </c>
      <c r="AK57" s="70">
        <f>AJ57*C87</f>
        <v>4.4800000000000004</v>
      </c>
      <c r="AL57" s="70"/>
      <c r="AM57" s="43"/>
      <c r="AN57" s="35" t="s">
        <v>57</v>
      </c>
      <c r="AO57" s="68">
        <v>4.6600000000000003E-2</v>
      </c>
      <c r="AP57" s="70">
        <f>AO57*C43</f>
        <v>5.1260000000000003</v>
      </c>
      <c r="AQ57" s="43"/>
      <c r="AR57" s="43"/>
      <c r="AS57" s="35" t="s">
        <v>62</v>
      </c>
      <c r="AT57" s="68">
        <v>1.4E-2</v>
      </c>
      <c r="AU57" s="70">
        <f>AT57*C24</f>
        <v>4.9000000000000004</v>
      </c>
      <c r="AV57" s="43"/>
      <c r="AW57" s="43"/>
      <c r="AX57" s="35" t="s">
        <v>57</v>
      </c>
      <c r="AY57" s="68">
        <v>1.4499999999999999E-2</v>
      </c>
      <c r="AZ57" s="70">
        <f>AY57*C43</f>
        <v>1.595</v>
      </c>
      <c r="BA57" s="43"/>
    </row>
    <row r="58" spans="1:53" x14ac:dyDescent="0.25">
      <c r="A58" s="47">
        <v>2</v>
      </c>
      <c r="B58" s="28" t="s">
        <v>76</v>
      </c>
      <c r="C58" s="33">
        <v>27.5</v>
      </c>
      <c r="D58" s="33"/>
      <c r="E58" s="67"/>
      <c r="F58" s="30" t="s">
        <v>57</v>
      </c>
      <c r="G58" s="68">
        <v>8.8000000000000005E-3</v>
      </c>
      <c r="H58" s="72">
        <f>G58*C43</f>
        <v>0.96800000000000008</v>
      </c>
      <c r="I58" s="33"/>
      <c r="J58" s="33"/>
      <c r="K58" s="35" t="s">
        <v>57</v>
      </c>
      <c r="L58" s="69">
        <v>9.5780000000000004E-2</v>
      </c>
      <c r="M58" s="70">
        <f>L58*C43</f>
        <v>10.5358</v>
      </c>
      <c r="N58" s="59"/>
      <c r="O58" s="43"/>
      <c r="P58" s="35" t="s">
        <v>57</v>
      </c>
      <c r="Q58" s="70">
        <v>2.75E-2</v>
      </c>
      <c r="R58" s="70">
        <f>Q58*C43</f>
        <v>3.0249999999999999</v>
      </c>
      <c r="S58" s="70"/>
      <c r="T58" s="43"/>
      <c r="U58" s="35" t="s">
        <v>57</v>
      </c>
      <c r="V58" s="68">
        <v>1.687E-2</v>
      </c>
      <c r="W58" s="71">
        <f>V58*C43</f>
        <v>1.8556999999999999</v>
      </c>
      <c r="X58" s="71"/>
      <c r="Y58" s="43"/>
      <c r="Z58" s="35" t="s">
        <v>86</v>
      </c>
      <c r="AA58" s="68">
        <v>0.2</v>
      </c>
      <c r="AB58" s="70">
        <f>AA58*C72</f>
        <v>7</v>
      </c>
      <c r="AC58" s="70"/>
      <c r="AD58" s="33"/>
      <c r="AE58" s="35" t="s">
        <v>57</v>
      </c>
      <c r="AF58" s="68">
        <v>2.4099999999999998E-3</v>
      </c>
      <c r="AG58" s="70">
        <f>AF58*C43</f>
        <v>0.2651</v>
      </c>
      <c r="AH58" s="33"/>
      <c r="AI58" s="35" t="s">
        <v>57</v>
      </c>
      <c r="AJ58" s="68">
        <v>0.11607999999999999</v>
      </c>
      <c r="AK58" s="70">
        <f>AJ58*C43</f>
        <v>12.768799999999999</v>
      </c>
      <c r="AL58" s="70"/>
      <c r="AM58" s="43"/>
      <c r="AN58" s="35" t="s">
        <v>64</v>
      </c>
      <c r="AO58" s="68">
        <v>1.081E-2</v>
      </c>
      <c r="AP58" s="70">
        <f>AO58*C64</f>
        <v>0.20539000000000002</v>
      </c>
      <c r="AQ58" s="43"/>
      <c r="AR58" s="43"/>
      <c r="AS58" s="35" t="s">
        <v>57</v>
      </c>
      <c r="AT58" s="68">
        <v>7.43E-3</v>
      </c>
      <c r="AU58" s="70">
        <f>AT58*C43</f>
        <v>0.81730000000000003</v>
      </c>
      <c r="AV58" s="43"/>
      <c r="AW58" s="43"/>
      <c r="AX58" s="35" t="s">
        <v>64</v>
      </c>
      <c r="AY58" s="68">
        <v>5.7700000000000001E-2</v>
      </c>
      <c r="AZ58" s="70">
        <f>AY58*C64</f>
        <v>1.0963000000000001</v>
      </c>
      <c r="BA58" s="43"/>
    </row>
    <row r="59" spans="1:53" x14ac:dyDescent="0.25">
      <c r="A59" s="47">
        <v>3</v>
      </c>
      <c r="B59" s="28" t="s">
        <v>70</v>
      </c>
      <c r="C59" s="33">
        <v>38.5</v>
      </c>
      <c r="D59" s="33"/>
      <c r="E59" s="67"/>
      <c r="F59" s="30" t="s">
        <v>64</v>
      </c>
      <c r="G59" s="68">
        <v>3.0620000000000001E-2</v>
      </c>
      <c r="H59" s="72">
        <f>G59*C64</f>
        <v>0.58178000000000007</v>
      </c>
      <c r="I59" s="33"/>
      <c r="J59" s="33"/>
      <c r="K59" s="35" t="s">
        <v>64</v>
      </c>
      <c r="L59" s="69">
        <v>4.5859999999999998E-2</v>
      </c>
      <c r="M59" s="70">
        <f>L59*C64</f>
        <v>0.87134</v>
      </c>
      <c r="N59" s="59"/>
      <c r="O59" s="43"/>
      <c r="P59" s="35" t="s">
        <v>64</v>
      </c>
      <c r="Q59" s="70">
        <v>4.1000000000000002E-2</v>
      </c>
      <c r="R59" s="70">
        <f>Q59*C64</f>
        <v>0.77900000000000003</v>
      </c>
      <c r="S59" s="70"/>
      <c r="T59" s="43"/>
      <c r="U59" s="35" t="s">
        <v>64</v>
      </c>
      <c r="V59" s="68">
        <v>5.9959999999999999E-2</v>
      </c>
      <c r="W59" s="71">
        <f>V59*C64</f>
        <v>1.13924</v>
      </c>
      <c r="X59" s="71"/>
      <c r="Y59" s="43"/>
      <c r="Z59" s="35" t="s">
        <v>70</v>
      </c>
      <c r="AA59" s="68">
        <v>1.2E-2</v>
      </c>
      <c r="AB59" s="70">
        <f>AA59*C59</f>
        <v>0.46200000000000002</v>
      </c>
      <c r="AC59" s="70"/>
      <c r="AD59" s="33"/>
      <c r="AE59" s="35" t="s">
        <v>64</v>
      </c>
      <c r="AF59" s="68">
        <v>5.7329999999999999E-2</v>
      </c>
      <c r="AG59" s="70">
        <f>AF59*C64</f>
        <v>1.08927</v>
      </c>
      <c r="AH59" s="33"/>
      <c r="AI59" s="35" t="s">
        <v>64</v>
      </c>
      <c r="AJ59" s="68">
        <v>3.3000000000000002E-2</v>
      </c>
      <c r="AK59" s="70">
        <f>AJ59*C64</f>
        <v>0.627</v>
      </c>
      <c r="AL59" s="70"/>
      <c r="AM59" s="43"/>
      <c r="AN59" s="35" t="s">
        <v>71</v>
      </c>
      <c r="AO59" s="68">
        <v>1.6E-2</v>
      </c>
      <c r="AP59" s="70">
        <f>AO59*C63</f>
        <v>0.44800000000000001</v>
      </c>
      <c r="AQ59" s="43"/>
      <c r="AR59" s="43"/>
      <c r="AS59" s="35" t="s">
        <v>64</v>
      </c>
      <c r="AT59" s="68">
        <v>4.3560000000000001E-2</v>
      </c>
      <c r="AU59" s="70">
        <f>AT59*C64</f>
        <v>0.82764000000000004</v>
      </c>
      <c r="AV59" s="43"/>
      <c r="AW59" s="43"/>
      <c r="AX59" s="35" t="s">
        <v>72</v>
      </c>
      <c r="AY59" s="68">
        <v>2.3E-2</v>
      </c>
      <c r="AZ59" s="70">
        <f>AY59*C61</f>
        <v>0.58189999999999997</v>
      </c>
      <c r="BA59" s="43"/>
    </row>
    <row r="60" spans="1:53" x14ac:dyDescent="0.25">
      <c r="A60" s="47">
        <v>4</v>
      </c>
      <c r="B60" s="28" t="s">
        <v>122</v>
      </c>
      <c r="C60" s="33">
        <v>20</v>
      </c>
      <c r="D60" s="33"/>
      <c r="E60" s="67"/>
      <c r="F60" s="30" t="s">
        <v>74</v>
      </c>
      <c r="G60" s="68">
        <v>5.4200000000000003E-3</v>
      </c>
      <c r="H60" s="72">
        <f>G60*C58</f>
        <v>0.14905000000000002</v>
      </c>
      <c r="I60" s="33"/>
      <c r="J60" s="33"/>
      <c r="K60" s="35" t="s">
        <v>52</v>
      </c>
      <c r="L60" s="69">
        <v>1.07E-3</v>
      </c>
      <c r="M60" s="70">
        <f>L60*C76</f>
        <v>8.7739999999999999E-2</v>
      </c>
      <c r="N60" s="59"/>
      <c r="O60" s="43"/>
      <c r="P60" s="35" t="s">
        <v>52</v>
      </c>
      <c r="Q60" s="70">
        <v>1.3500000000000001E-3</v>
      </c>
      <c r="R60" s="70">
        <f>Q60*C76</f>
        <v>0.11070000000000001</v>
      </c>
      <c r="S60" s="70"/>
      <c r="T60" s="43"/>
      <c r="U60" s="35" t="s">
        <v>75</v>
      </c>
      <c r="V60" s="68">
        <v>2.3E-2</v>
      </c>
      <c r="W60" s="71">
        <f>V60*C60</f>
        <v>0.45999999999999996</v>
      </c>
      <c r="X60" s="71"/>
      <c r="Y60" s="43"/>
      <c r="Z60" s="35" t="s">
        <v>62</v>
      </c>
      <c r="AA60" s="68">
        <v>1.4E-2</v>
      </c>
      <c r="AB60" s="70">
        <f>AA60*C24</f>
        <v>4.9000000000000004</v>
      </c>
      <c r="AC60" s="70"/>
      <c r="AD60" s="33"/>
      <c r="AE60" s="35" t="s">
        <v>76</v>
      </c>
      <c r="AF60" s="68">
        <v>2.3E-2</v>
      </c>
      <c r="AG60" s="70">
        <f>AF60*C58</f>
        <v>0.63249999999999995</v>
      </c>
      <c r="AH60" s="33"/>
      <c r="AI60" s="35" t="s">
        <v>71</v>
      </c>
      <c r="AJ60" s="68">
        <v>2.0400000000000001E-2</v>
      </c>
      <c r="AK60" s="70">
        <f>AJ60*C63</f>
        <v>0.57120000000000004</v>
      </c>
      <c r="AL60" s="70"/>
      <c r="AM60" s="43"/>
      <c r="AN60" s="35" t="s">
        <v>70</v>
      </c>
      <c r="AO60" s="68">
        <v>2.5000000000000001E-2</v>
      </c>
      <c r="AP60" s="70">
        <f>AO60*C59</f>
        <v>0.96250000000000002</v>
      </c>
      <c r="AQ60" s="43"/>
      <c r="AR60" s="43"/>
      <c r="AS60" s="35" t="s">
        <v>76</v>
      </c>
      <c r="AT60" s="68">
        <v>1.2999999999999999E-2</v>
      </c>
      <c r="AU60" s="70">
        <f>AT60*C58</f>
        <v>0.35749999999999998</v>
      </c>
      <c r="AV60" s="43"/>
      <c r="AW60" s="43"/>
      <c r="AX60" s="35" t="s">
        <v>70</v>
      </c>
      <c r="AY60" s="68">
        <v>4.0000000000000001E-3</v>
      </c>
      <c r="AZ60" s="70">
        <f>AY60*C59</f>
        <v>0.154</v>
      </c>
      <c r="BA60" s="43"/>
    </row>
    <row r="61" spans="1:53" x14ac:dyDescent="0.25">
      <c r="A61" s="47">
        <v>5</v>
      </c>
      <c r="B61" s="28" t="s">
        <v>72</v>
      </c>
      <c r="C61" s="33">
        <v>25.3</v>
      </c>
      <c r="D61" s="33"/>
      <c r="E61" s="67"/>
      <c r="F61" s="30" t="s">
        <v>70</v>
      </c>
      <c r="G61" s="68">
        <v>2.07E-2</v>
      </c>
      <c r="H61" s="72">
        <f>G61*C59</f>
        <v>0.79694999999999994</v>
      </c>
      <c r="I61" s="33"/>
      <c r="J61" s="33"/>
      <c r="K61" s="35" t="s">
        <v>70</v>
      </c>
      <c r="L61" s="69">
        <v>3.5000000000000001E-3</v>
      </c>
      <c r="M61" s="70">
        <f>L61*C59</f>
        <v>0.13475000000000001</v>
      </c>
      <c r="N61" s="59"/>
      <c r="O61" s="43"/>
      <c r="P61" s="35" t="s">
        <v>70</v>
      </c>
      <c r="Q61" s="70">
        <v>5.8130000000000001E-2</v>
      </c>
      <c r="R61" s="70">
        <f>Q61*C59</f>
        <v>2.2380050000000002</v>
      </c>
      <c r="S61" s="70"/>
      <c r="T61" s="43"/>
      <c r="U61" s="35" t="s">
        <v>50</v>
      </c>
      <c r="V61" s="68">
        <v>0.11224000000000001</v>
      </c>
      <c r="W61" s="71">
        <f>V61*C38</f>
        <v>13.917760000000001</v>
      </c>
      <c r="X61" s="71"/>
      <c r="Y61" s="43"/>
      <c r="Z61" s="35" t="s">
        <v>78</v>
      </c>
      <c r="AA61" s="68">
        <v>3.6549999999999999E-2</v>
      </c>
      <c r="AB61" s="70">
        <f>AA61*C67</f>
        <v>1.8603949999999998</v>
      </c>
      <c r="AC61" s="70"/>
      <c r="AD61" s="33"/>
      <c r="AE61" s="35" t="s">
        <v>70</v>
      </c>
      <c r="AF61" s="68">
        <v>1.1900000000000001E-2</v>
      </c>
      <c r="AG61" s="70">
        <f>AF61*C59</f>
        <v>0.45815000000000006</v>
      </c>
      <c r="AH61" s="33"/>
      <c r="AI61" s="35" t="s">
        <v>62</v>
      </c>
      <c r="AJ61" s="68">
        <v>0</v>
      </c>
      <c r="AK61" s="70">
        <f>AJ61*C24</f>
        <v>0</v>
      </c>
      <c r="AL61" s="70"/>
      <c r="AM61" s="43"/>
      <c r="AN61" s="35" t="s">
        <v>62</v>
      </c>
      <c r="AO61" s="68">
        <v>1.4E-2</v>
      </c>
      <c r="AP61" s="70">
        <f>AO61*C24</f>
        <v>4.9000000000000004</v>
      </c>
      <c r="AQ61" s="43"/>
      <c r="AR61" s="43"/>
      <c r="AS61" s="35" t="s">
        <v>70</v>
      </c>
      <c r="AT61" s="68">
        <v>8.0000000000000002E-3</v>
      </c>
      <c r="AU61" s="70">
        <f>AT61*C59</f>
        <v>0.308</v>
      </c>
      <c r="AV61" s="43"/>
      <c r="AW61" s="43"/>
      <c r="AX61" s="35" t="s">
        <v>86</v>
      </c>
      <c r="AY61" s="68">
        <v>0.2</v>
      </c>
      <c r="AZ61" s="70">
        <f>AY61*C72</f>
        <v>7</v>
      </c>
      <c r="BA61" s="43"/>
    </row>
    <row r="62" spans="1:53" x14ac:dyDescent="0.25">
      <c r="A62" s="47">
        <v>6</v>
      </c>
      <c r="B62" s="28" t="s">
        <v>123</v>
      </c>
      <c r="C62" s="33">
        <v>35.200000000000003</v>
      </c>
      <c r="D62" s="33"/>
      <c r="E62" s="67"/>
      <c r="F62" s="30" t="s">
        <v>71</v>
      </c>
      <c r="G62" s="68">
        <v>1.6E-2</v>
      </c>
      <c r="H62" s="72">
        <f>G62*C63</f>
        <v>0.44800000000000001</v>
      </c>
      <c r="I62" s="33"/>
      <c r="J62" s="33"/>
      <c r="K62" s="35" t="s">
        <v>80</v>
      </c>
      <c r="L62" s="69">
        <v>3.9199999999999999E-2</v>
      </c>
      <c r="M62" s="70">
        <f>L62*C65</f>
        <v>9.7999999999999989</v>
      </c>
      <c r="N62" s="59"/>
      <c r="O62" s="43"/>
      <c r="P62" s="35" t="s">
        <v>80</v>
      </c>
      <c r="Q62" s="70">
        <v>5.0799999999999998E-2</v>
      </c>
      <c r="R62" s="70">
        <f>Q62*C65</f>
        <v>12.7</v>
      </c>
      <c r="S62" s="70"/>
      <c r="T62" s="43"/>
      <c r="U62" s="35" t="s">
        <v>78</v>
      </c>
      <c r="V62" s="68">
        <v>5.5170000000000011E-2</v>
      </c>
      <c r="W62" s="71">
        <f>V62*C67</f>
        <v>2.8081530000000003</v>
      </c>
      <c r="X62" s="71"/>
      <c r="Y62" s="43"/>
      <c r="Z62" s="35" t="s">
        <v>81</v>
      </c>
      <c r="AA62" s="68">
        <v>0.19900000000000001</v>
      </c>
      <c r="AB62" s="70">
        <f>AA62*C54</f>
        <v>25.472000000000001</v>
      </c>
      <c r="AC62" s="70"/>
      <c r="AD62" s="33"/>
      <c r="AE62" s="35" t="s">
        <v>62</v>
      </c>
      <c r="AF62" s="68">
        <v>1.4E-2</v>
      </c>
      <c r="AG62" s="70">
        <f>AF62*C24</f>
        <v>4.9000000000000004</v>
      </c>
      <c r="AH62" s="33"/>
      <c r="AI62" s="35" t="s">
        <v>70</v>
      </c>
      <c r="AJ62" s="68">
        <v>3.0000000000000001E-3</v>
      </c>
      <c r="AK62" s="70">
        <f>AJ62*C59</f>
        <v>0.11550000000000001</v>
      </c>
      <c r="AL62" s="70"/>
      <c r="AM62" s="43"/>
      <c r="AN62" s="35" t="s">
        <v>78</v>
      </c>
      <c r="AO62" s="68">
        <v>3.3549999999999996E-2</v>
      </c>
      <c r="AP62" s="70">
        <f>AO62*C67</f>
        <v>1.7076949999999997</v>
      </c>
      <c r="AQ62" s="43"/>
      <c r="AR62" s="43"/>
      <c r="AS62" s="35" t="s">
        <v>36</v>
      </c>
      <c r="AT62" s="68">
        <v>0.03</v>
      </c>
      <c r="AU62" s="70">
        <f>AT62*C23</f>
        <v>4.95</v>
      </c>
      <c r="AV62" s="43"/>
      <c r="AW62" s="43"/>
      <c r="AX62" s="35" t="s">
        <v>78</v>
      </c>
      <c r="AY62" s="68">
        <v>4.9670000000000006E-2</v>
      </c>
      <c r="AZ62" s="70">
        <f>AY62*C67</f>
        <v>2.5282030000000004</v>
      </c>
      <c r="BA62" s="43"/>
    </row>
    <row r="63" spans="1:53" x14ac:dyDescent="0.25">
      <c r="A63" s="47">
        <v>7</v>
      </c>
      <c r="B63" s="28" t="s">
        <v>124</v>
      </c>
      <c r="C63" s="33">
        <v>28</v>
      </c>
      <c r="D63" s="33"/>
      <c r="E63" s="67"/>
      <c r="F63" s="30" t="s">
        <v>78</v>
      </c>
      <c r="G63" s="68">
        <v>4.8730000000000002E-2</v>
      </c>
      <c r="H63" s="72">
        <f>G63*C67</f>
        <v>2.4803570000000001</v>
      </c>
      <c r="I63" s="33"/>
      <c r="J63" s="33"/>
      <c r="K63" s="35" t="s">
        <v>78</v>
      </c>
      <c r="L63" s="69">
        <v>4.8129999999999992E-2</v>
      </c>
      <c r="M63" s="70">
        <f>L63*C67</f>
        <v>2.4498169999999995</v>
      </c>
      <c r="N63" s="59"/>
      <c r="O63" s="43"/>
      <c r="P63" s="35" t="s">
        <v>78</v>
      </c>
      <c r="Q63" s="70">
        <v>3.9010000000000003E-2</v>
      </c>
      <c r="R63" s="70">
        <f>Q63*C67</f>
        <v>1.9856090000000002</v>
      </c>
      <c r="S63" s="70"/>
      <c r="T63" s="43"/>
      <c r="U63" s="35" t="s">
        <v>52</v>
      </c>
      <c r="V63" s="68">
        <v>1.5E-3</v>
      </c>
      <c r="W63" s="71">
        <f>V63*C76</f>
        <v>0.123</v>
      </c>
      <c r="X63" s="71"/>
      <c r="Y63" s="43"/>
      <c r="Z63" s="35" t="s">
        <v>82</v>
      </c>
      <c r="AA63" s="68">
        <v>3.0000000000000001E-3</v>
      </c>
      <c r="AB63" s="70">
        <f>AA63*C88</f>
        <v>0.39600000000000002</v>
      </c>
      <c r="AC63" s="70"/>
      <c r="AD63" s="33"/>
      <c r="AE63" s="35" t="s">
        <v>78</v>
      </c>
      <c r="AF63" s="68">
        <v>7.5200000000000003E-2</v>
      </c>
      <c r="AG63" s="70">
        <f>AF63*C67</f>
        <v>3.82768</v>
      </c>
      <c r="AH63" s="33"/>
      <c r="AI63" s="35" t="s">
        <v>81</v>
      </c>
      <c r="AJ63" s="68">
        <v>0.161</v>
      </c>
      <c r="AK63" s="70">
        <f>AJ63*C54</f>
        <v>20.608000000000001</v>
      </c>
      <c r="AL63" s="70"/>
      <c r="AM63" s="43"/>
      <c r="AN63" s="35" t="s">
        <v>50</v>
      </c>
      <c r="AO63" s="68">
        <v>6.0299999999999999E-2</v>
      </c>
      <c r="AP63" s="70">
        <f>AO63*C38</f>
        <v>7.4771999999999998</v>
      </c>
      <c r="AQ63" s="43"/>
      <c r="AR63" s="43"/>
      <c r="AS63" s="35" t="s">
        <v>78</v>
      </c>
      <c r="AT63" s="68">
        <v>5.3699999999999998E-2</v>
      </c>
      <c r="AU63" s="70">
        <f>AT63*C67</f>
        <v>2.7333299999999996</v>
      </c>
      <c r="AV63" s="43"/>
      <c r="AW63" s="43"/>
      <c r="AX63" s="35" t="s">
        <v>83</v>
      </c>
      <c r="AY63" s="68">
        <v>3.2000000000000001E-2</v>
      </c>
      <c r="AZ63" s="70">
        <f>AY63*C86</f>
        <v>6.4</v>
      </c>
      <c r="BA63" s="43"/>
    </row>
    <row r="64" spans="1:53" x14ac:dyDescent="0.25">
      <c r="A64" s="47">
        <v>8</v>
      </c>
      <c r="B64" s="28" t="s">
        <v>64</v>
      </c>
      <c r="C64" s="33">
        <v>19</v>
      </c>
      <c r="D64" s="33"/>
      <c r="E64" s="67"/>
      <c r="F64" s="30" t="s">
        <v>84</v>
      </c>
      <c r="G64" s="68">
        <v>0.06</v>
      </c>
      <c r="H64" s="72">
        <f>G64*C64</f>
        <v>1.1399999999999999</v>
      </c>
      <c r="I64" s="33"/>
      <c r="J64" s="33"/>
      <c r="K64" s="35" t="s">
        <v>82</v>
      </c>
      <c r="L64" s="69">
        <v>8.0000000000000002E-3</v>
      </c>
      <c r="M64" s="70">
        <f>L64*C88</f>
        <v>1.056</v>
      </c>
      <c r="N64" s="59"/>
      <c r="O64" s="43"/>
      <c r="P64" s="35" t="s">
        <v>85</v>
      </c>
      <c r="Q64" s="70">
        <v>2.5600000000000002E-3</v>
      </c>
      <c r="R64" s="70">
        <f>Q64*C83</f>
        <v>0.11776</v>
      </c>
      <c r="S64" s="70"/>
      <c r="T64" s="43"/>
      <c r="U64" s="35" t="s">
        <v>86</v>
      </c>
      <c r="V64" s="68">
        <v>0.15</v>
      </c>
      <c r="W64" s="71">
        <f>V64*C72</f>
        <v>5.25</v>
      </c>
      <c r="X64" s="71"/>
      <c r="Y64" s="43"/>
      <c r="Z64" s="35" t="s">
        <v>27</v>
      </c>
      <c r="AA64" s="68">
        <v>0.2</v>
      </c>
      <c r="AB64" s="70">
        <f>AA64*C5</f>
        <v>17</v>
      </c>
      <c r="AC64" s="70"/>
      <c r="AD64" s="33"/>
      <c r="AE64" s="35" t="s">
        <v>37</v>
      </c>
      <c r="AF64" s="68">
        <v>0.125</v>
      </c>
      <c r="AG64" s="70">
        <f>AF64*C8</f>
        <v>10.625</v>
      </c>
      <c r="AH64" s="33"/>
      <c r="AI64" s="35" t="s">
        <v>78</v>
      </c>
      <c r="AJ64" s="68">
        <v>4.786E-2</v>
      </c>
      <c r="AK64" s="70">
        <f>AJ64*C67</f>
        <v>2.4360740000000001</v>
      </c>
      <c r="AL64" s="70"/>
      <c r="AM64" s="43"/>
      <c r="AN64" s="35" t="s">
        <v>86</v>
      </c>
      <c r="AO64" s="68">
        <v>0.2</v>
      </c>
      <c r="AP64" s="70">
        <f>AO64*C72</f>
        <v>7</v>
      </c>
      <c r="AQ64" s="43"/>
      <c r="AR64" s="43"/>
      <c r="AS64" s="35" t="s">
        <v>65</v>
      </c>
      <c r="AT64" s="68">
        <v>0</v>
      </c>
      <c r="AU64" s="70">
        <f>AT64*C18</f>
        <v>0</v>
      </c>
      <c r="AV64" s="43"/>
      <c r="AW64" s="43"/>
      <c r="AX64" s="35" t="s">
        <v>66</v>
      </c>
      <c r="AY64" s="68">
        <v>0</v>
      </c>
      <c r="AZ64" s="70">
        <f>AY64*C87</f>
        <v>0</v>
      </c>
      <c r="BA64" s="43"/>
    </row>
    <row r="65" spans="1:53" x14ac:dyDescent="0.25">
      <c r="A65" s="47">
        <v>9</v>
      </c>
      <c r="B65" s="28" t="s">
        <v>125</v>
      </c>
      <c r="C65" s="33">
        <v>250</v>
      </c>
      <c r="D65" s="33"/>
      <c r="E65" s="67"/>
      <c r="F65" s="30" t="s">
        <v>86</v>
      </c>
      <c r="G65" s="68">
        <v>0.2</v>
      </c>
      <c r="H65" s="72">
        <f>G65*C72</f>
        <v>7</v>
      </c>
      <c r="I65" s="33"/>
      <c r="J65" s="33"/>
      <c r="K65" s="35" t="s">
        <v>87</v>
      </c>
      <c r="L65" s="69">
        <v>6.7199999999999996E-2</v>
      </c>
      <c r="M65" s="70">
        <f>L65*C62</f>
        <v>2.36544</v>
      </c>
      <c r="N65" s="59"/>
      <c r="O65" s="43"/>
      <c r="P65" s="35" t="s">
        <v>27</v>
      </c>
      <c r="Q65" s="70">
        <v>0.2</v>
      </c>
      <c r="R65" s="70">
        <f>Q65*C5</f>
        <v>17</v>
      </c>
      <c r="S65" s="70"/>
      <c r="T65" s="43"/>
      <c r="U65" s="35" t="s">
        <v>37</v>
      </c>
      <c r="V65" s="68">
        <v>0.125</v>
      </c>
      <c r="W65" s="71">
        <f>V65*C8</f>
        <v>10.625</v>
      </c>
      <c r="X65" s="71"/>
      <c r="Y65" s="43"/>
      <c r="Z65" s="35" t="s">
        <v>61</v>
      </c>
      <c r="AA65" s="68">
        <v>9.6610000000000001E-2</v>
      </c>
      <c r="AB65" s="70">
        <f>AA65*C14</f>
        <v>1.73898</v>
      </c>
      <c r="AC65" s="70"/>
      <c r="AD65" s="33"/>
      <c r="AE65" s="35" t="s">
        <v>61</v>
      </c>
      <c r="AF65" s="68">
        <v>0.28122000000000003</v>
      </c>
      <c r="AG65" s="70">
        <f>AF65*C13</f>
        <v>4.4995200000000004</v>
      </c>
      <c r="AH65" s="33"/>
      <c r="AI65" s="35" t="s">
        <v>88</v>
      </c>
      <c r="AJ65" s="68">
        <v>1.048E-2</v>
      </c>
      <c r="AK65" s="70">
        <f>AJ65*C78</f>
        <v>1.3624000000000001</v>
      </c>
      <c r="AL65" s="70"/>
      <c r="AM65" s="43"/>
      <c r="AN65" s="35" t="s">
        <v>31</v>
      </c>
      <c r="AO65" s="68">
        <v>0.2</v>
      </c>
      <c r="AP65" s="70">
        <f>AO65*C6</f>
        <v>30</v>
      </c>
      <c r="AQ65" s="43"/>
      <c r="AR65" s="43"/>
      <c r="AS65" s="35" t="s">
        <v>79</v>
      </c>
      <c r="AT65" s="68">
        <v>0.15</v>
      </c>
      <c r="AU65" s="70">
        <f>AT65*C72</f>
        <v>5.25</v>
      </c>
      <c r="AV65" s="43"/>
      <c r="AW65" s="43"/>
      <c r="AX65" s="35" t="s">
        <v>37</v>
      </c>
      <c r="AY65" s="68">
        <v>0.2</v>
      </c>
      <c r="AZ65" s="70">
        <f>AY65*C8</f>
        <v>17</v>
      </c>
      <c r="BA65" s="43"/>
    </row>
    <row r="66" spans="1:53" x14ac:dyDescent="0.25">
      <c r="A66" s="47">
        <v>10</v>
      </c>
      <c r="B66" s="28" t="s">
        <v>32</v>
      </c>
      <c r="C66" s="33">
        <v>77</v>
      </c>
      <c r="D66" s="33"/>
      <c r="E66" s="67"/>
      <c r="F66" s="30" t="s">
        <v>27</v>
      </c>
      <c r="G66" s="68">
        <v>0.2</v>
      </c>
      <c r="H66" s="72">
        <f>G66*C5</f>
        <v>17</v>
      </c>
      <c r="I66" s="33"/>
      <c r="J66" s="33"/>
      <c r="K66" s="35" t="s">
        <v>31</v>
      </c>
      <c r="L66" s="69">
        <v>0.125</v>
      </c>
      <c r="M66" s="70">
        <f>L66*C6</f>
        <v>18.75</v>
      </c>
      <c r="N66" s="59"/>
      <c r="O66" s="43"/>
      <c r="P66" s="35" t="s">
        <v>61</v>
      </c>
      <c r="Q66" s="70">
        <v>6.1450000000000005E-2</v>
      </c>
      <c r="R66" s="70">
        <f>Q66*C13</f>
        <v>0.98320000000000007</v>
      </c>
      <c r="S66" s="70"/>
      <c r="T66" s="43"/>
      <c r="U66" s="35" t="s">
        <v>61</v>
      </c>
      <c r="V66" s="68">
        <v>0.33234000000000002</v>
      </c>
      <c r="W66" s="71">
        <f>V66*C13</f>
        <v>5.3174400000000004</v>
      </c>
      <c r="X66" s="71"/>
      <c r="Y66" s="43"/>
      <c r="Z66" s="35" t="s">
        <v>67</v>
      </c>
      <c r="AA66" s="68">
        <v>0.14562</v>
      </c>
      <c r="AB66" s="70">
        <f>AA66*C14</f>
        <v>2.6211600000000002</v>
      </c>
      <c r="AC66" s="70"/>
      <c r="AD66" s="33"/>
      <c r="AE66" s="35" t="s">
        <v>67</v>
      </c>
      <c r="AF66" s="68">
        <v>0.05</v>
      </c>
      <c r="AG66" s="70">
        <f>AF66*C14</f>
        <v>0.9</v>
      </c>
      <c r="AH66" s="33"/>
      <c r="AI66" s="35" t="s">
        <v>89</v>
      </c>
      <c r="AJ66" s="68">
        <v>0</v>
      </c>
      <c r="AK66" s="70">
        <f>AJ66*C9</f>
        <v>0</v>
      </c>
      <c r="AL66" s="70"/>
      <c r="AM66" s="43"/>
      <c r="AN66" s="35" t="s">
        <v>61</v>
      </c>
      <c r="AO66" s="68">
        <v>0.3634</v>
      </c>
      <c r="AP66" s="70">
        <f>AO66*C13</f>
        <v>5.8144</v>
      </c>
      <c r="AQ66" s="43"/>
      <c r="AR66" s="43"/>
      <c r="AS66" s="35" t="s">
        <v>37</v>
      </c>
      <c r="AT66" s="68">
        <v>0.128</v>
      </c>
      <c r="AU66" s="70">
        <f>AT66*C8</f>
        <v>10.88</v>
      </c>
      <c r="AV66" s="43"/>
      <c r="AW66" s="43"/>
      <c r="AX66" s="35" t="s">
        <v>61</v>
      </c>
      <c r="AY66" s="68">
        <v>0.30393999999999999</v>
      </c>
      <c r="AZ66" s="70">
        <f>AY66*C13</f>
        <v>4.8630399999999998</v>
      </c>
      <c r="BA66" s="43"/>
    </row>
    <row r="67" spans="1:53" x14ac:dyDescent="0.25">
      <c r="A67" s="47">
        <v>11</v>
      </c>
      <c r="B67" s="28" t="s">
        <v>78</v>
      </c>
      <c r="C67" s="33">
        <v>50.9</v>
      </c>
      <c r="D67" s="33"/>
      <c r="E67" s="67"/>
      <c r="F67" s="30" t="s">
        <v>61</v>
      </c>
      <c r="G67" s="68">
        <v>4.0079999999999998E-2</v>
      </c>
      <c r="H67" s="72">
        <f>G67*C13</f>
        <v>0.64127999999999996</v>
      </c>
      <c r="I67" s="33"/>
      <c r="J67" s="33"/>
      <c r="K67" s="35" t="s">
        <v>61</v>
      </c>
      <c r="L67" s="69">
        <v>0.27722000000000002</v>
      </c>
      <c r="M67" s="70">
        <f>L67*C13</f>
        <v>4.4355200000000004</v>
      </c>
      <c r="N67" s="59"/>
      <c r="O67" s="43"/>
      <c r="P67" s="35" t="s">
        <v>67</v>
      </c>
      <c r="Q67" s="70">
        <v>5.04E-2</v>
      </c>
      <c r="R67" s="70">
        <f>Q67*C14</f>
        <v>0.90720000000000001</v>
      </c>
      <c r="S67" s="70"/>
      <c r="T67" s="43"/>
      <c r="U67" s="35" t="s">
        <v>67</v>
      </c>
      <c r="V67" s="68">
        <v>7.7499999999999999E-2</v>
      </c>
      <c r="W67" s="71">
        <f>V67*C14</f>
        <v>1.395</v>
      </c>
      <c r="X67" s="71"/>
      <c r="Y67" s="43"/>
      <c r="Z67" s="35" t="s">
        <v>77</v>
      </c>
      <c r="AA67" s="68">
        <v>9.0609999999999996E-2</v>
      </c>
      <c r="AB67" s="70">
        <f>AA67*C17</f>
        <v>1.8121999999999998</v>
      </c>
      <c r="AC67" s="70"/>
      <c r="AD67" s="33"/>
      <c r="AE67" s="35" t="s">
        <v>77</v>
      </c>
      <c r="AF67" s="68">
        <v>7.2330000000000005E-2</v>
      </c>
      <c r="AG67" s="70">
        <f>AF67*C17</f>
        <v>1.4466000000000001</v>
      </c>
      <c r="AH67" s="33"/>
      <c r="AI67" s="35" t="s">
        <v>27</v>
      </c>
      <c r="AJ67" s="68">
        <v>0.2</v>
      </c>
      <c r="AK67" s="70">
        <f>AJ67*C5</f>
        <v>17</v>
      </c>
      <c r="AL67" s="70"/>
      <c r="AM67" s="43"/>
      <c r="AN67" s="35" t="s">
        <v>67</v>
      </c>
      <c r="AO67" s="68">
        <v>0.05</v>
      </c>
      <c r="AP67" s="70">
        <f>AO67*C14</f>
        <v>0.9</v>
      </c>
      <c r="AQ67" s="43"/>
      <c r="AR67" s="43"/>
      <c r="AS67" s="35" t="s">
        <v>61</v>
      </c>
      <c r="AT67" s="68">
        <v>0.74185999999999996</v>
      </c>
      <c r="AU67" s="70">
        <f>AT67*C13</f>
        <v>11.869759999999999</v>
      </c>
      <c r="AV67" s="43"/>
      <c r="AW67" s="43"/>
      <c r="AX67" s="35" t="s">
        <v>67</v>
      </c>
      <c r="AY67" s="68">
        <v>0.14562</v>
      </c>
      <c r="AZ67" s="70">
        <f>AY67*C14</f>
        <v>2.6211600000000002</v>
      </c>
      <c r="BA67" s="43"/>
    </row>
    <row r="68" spans="1:53" x14ac:dyDescent="0.25">
      <c r="A68" s="47">
        <v>12</v>
      </c>
      <c r="B68" s="28" t="s">
        <v>111</v>
      </c>
      <c r="C68" s="33">
        <v>79</v>
      </c>
      <c r="D68" s="33"/>
      <c r="E68" s="67"/>
      <c r="F68" s="30" t="s">
        <v>67</v>
      </c>
      <c r="G68" s="68">
        <v>0.05</v>
      </c>
      <c r="H68" s="72">
        <f>G68*C14</f>
        <v>0.9</v>
      </c>
      <c r="I68" s="33"/>
      <c r="J68" s="33"/>
      <c r="K68" s="35" t="s">
        <v>67</v>
      </c>
      <c r="L68" s="69">
        <v>5.2499999999999998E-2</v>
      </c>
      <c r="M68" s="70">
        <f>L68*C14</f>
        <v>0.94499999999999995</v>
      </c>
      <c r="N68" s="59"/>
      <c r="O68" s="43"/>
      <c r="P68" s="35" t="s">
        <v>77</v>
      </c>
      <c r="Q68" s="70">
        <v>4.6399999999999997E-2</v>
      </c>
      <c r="R68" s="70">
        <f>Q68*C17</f>
        <v>0.92799999999999994</v>
      </c>
      <c r="S68" s="70"/>
      <c r="T68" s="43"/>
      <c r="U68" s="35" t="s">
        <v>77</v>
      </c>
      <c r="V68" s="68">
        <v>2.23E-2</v>
      </c>
      <c r="W68" s="71">
        <f>V68*C17</f>
        <v>0.44600000000000001</v>
      </c>
      <c r="X68" s="71"/>
      <c r="Y68" s="43"/>
      <c r="Z68" s="35" t="s">
        <v>69</v>
      </c>
      <c r="AA68" s="68">
        <v>0.12236999999999999</v>
      </c>
      <c r="AB68" s="70">
        <f>AA68*C15</f>
        <v>2.2026599999999998</v>
      </c>
      <c r="AC68" s="70"/>
      <c r="AD68" s="33"/>
      <c r="AE68" s="35" t="s">
        <v>69</v>
      </c>
      <c r="AF68" s="68">
        <v>8.4744E-2</v>
      </c>
      <c r="AG68" s="70">
        <f>AF68*C15</f>
        <v>1.5253920000000001</v>
      </c>
      <c r="AH68" s="33"/>
      <c r="AI68" s="35" t="s">
        <v>61</v>
      </c>
      <c r="AJ68" s="68">
        <v>0.13025999999999999</v>
      </c>
      <c r="AK68" s="70">
        <f>AJ68*C13</f>
        <v>2.0841599999999998</v>
      </c>
      <c r="AL68" s="70"/>
      <c r="AM68" s="43"/>
      <c r="AN68" s="35" t="s">
        <v>77</v>
      </c>
      <c r="AO68" s="68">
        <v>2.9039999999999996E-2</v>
      </c>
      <c r="AP68" s="70">
        <f>AO68*C17</f>
        <v>0.58079999999999998</v>
      </c>
      <c r="AQ68" s="43"/>
      <c r="AR68" s="43"/>
      <c r="AS68" s="35" t="s">
        <v>67</v>
      </c>
      <c r="AT68" s="68">
        <v>0.15787999999999999</v>
      </c>
      <c r="AU68" s="70">
        <f>AT68*C14</f>
        <v>2.8418399999999999</v>
      </c>
      <c r="AV68" s="43"/>
      <c r="AW68" s="43"/>
      <c r="AX68" s="35" t="s">
        <v>77</v>
      </c>
      <c r="AY68" s="68">
        <v>1.89E-2</v>
      </c>
      <c r="AZ68" s="70">
        <f>AY68*C17</f>
        <v>0.378</v>
      </c>
      <c r="BA68" s="43"/>
    </row>
    <row r="69" spans="1:53" x14ac:dyDescent="0.25">
      <c r="A69" s="47">
        <v>13</v>
      </c>
      <c r="B69" s="28" t="s">
        <v>84</v>
      </c>
      <c r="C69" s="33">
        <v>92.9</v>
      </c>
      <c r="D69" s="33"/>
      <c r="E69" s="67"/>
      <c r="F69" s="30" t="s">
        <v>77</v>
      </c>
      <c r="G69" s="68">
        <v>1.78E-2</v>
      </c>
      <c r="H69" s="72">
        <f>G69*C17</f>
        <v>0.35599999999999998</v>
      </c>
      <c r="I69" s="33"/>
      <c r="J69" s="33"/>
      <c r="K69" s="35" t="s">
        <v>77</v>
      </c>
      <c r="L69" s="69">
        <v>0.11066999999999999</v>
      </c>
      <c r="M69" s="70">
        <f>L69*C17</f>
        <v>2.2134</v>
      </c>
      <c r="N69" s="59"/>
      <c r="O69" s="43"/>
      <c r="P69" s="35" t="s">
        <v>69</v>
      </c>
      <c r="Q69" s="70">
        <v>8.4463999999999997E-2</v>
      </c>
      <c r="R69" s="70">
        <f>Q69*C15</f>
        <v>1.5203519999999999</v>
      </c>
      <c r="S69" s="70"/>
      <c r="T69" s="43"/>
      <c r="U69" s="35" t="s">
        <v>69</v>
      </c>
      <c r="V69" s="68">
        <v>0.14283000000000001</v>
      </c>
      <c r="W69" s="71">
        <f>V69*C15</f>
        <v>2.5709400000000002</v>
      </c>
      <c r="X69" s="71"/>
      <c r="Y69" s="43"/>
      <c r="Z69" s="35" t="s">
        <v>91</v>
      </c>
      <c r="AA69" s="68">
        <v>0.03</v>
      </c>
      <c r="AB69" s="70">
        <f>AA69*C94</f>
        <v>2.3249999999999997</v>
      </c>
      <c r="AC69" s="70"/>
      <c r="AD69" s="33"/>
      <c r="AE69" s="35" t="s">
        <v>92</v>
      </c>
      <c r="AF69" s="68">
        <v>8.9999999999999993E-3</v>
      </c>
      <c r="AG69" s="70">
        <f>AF69*C82</f>
        <v>3.9599999999999995</v>
      </c>
      <c r="AH69" s="33"/>
      <c r="AI69" s="35" t="s">
        <v>77</v>
      </c>
      <c r="AJ69" s="68">
        <v>1.6309999999999998E-2</v>
      </c>
      <c r="AK69" s="70">
        <f>AJ69*C17</f>
        <v>0.32619999999999993</v>
      </c>
      <c r="AL69" s="70"/>
      <c r="AM69" s="43"/>
      <c r="AN69" s="35" t="s">
        <v>69</v>
      </c>
      <c r="AO69" s="68">
        <v>8.251E-2</v>
      </c>
      <c r="AP69" s="70">
        <f>AO69*C15</f>
        <v>1.4851799999999999</v>
      </c>
      <c r="AQ69" s="43"/>
      <c r="AR69" s="43"/>
      <c r="AS69" s="35" t="s">
        <v>77</v>
      </c>
      <c r="AT69" s="68">
        <v>8.6499999999999994E-2</v>
      </c>
      <c r="AU69" s="70">
        <f>AT69*C17</f>
        <v>1.73</v>
      </c>
      <c r="AV69" s="43"/>
      <c r="AW69" s="43"/>
      <c r="AX69" s="35" t="s">
        <v>69</v>
      </c>
      <c r="AY69" s="68">
        <v>6.1710000000000001E-2</v>
      </c>
      <c r="AZ69" s="70">
        <f>AY69*C15</f>
        <v>1.1107800000000001</v>
      </c>
      <c r="BA69" s="43"/>
    </row>
    <row r="70" spans="1:53" x14ac:dyDescent="0.25">
      <c r="A70" s="47">
        <v>14</v>
      </c>
      <c r="B70" s="28" t="s">
        <v>58</v>
      </c>
      <c r="C70" s="33">
        <v>77</v>
      </c>
      <c r="D70" s="33"/>
      <c r="E70" s="67"/>
      <c r="F70" s="30" t="s">
        <v>69</v>
      </c>
      <c r="G70" s="68">
        <v>0.136569</v>
      </c>
      <c r="H70" s="72">
        <f>G70*C15</f>
        <v>2.4582419999999998</v>
      </c>
      <c r="I70" s="33"/>
      <c r="J70" s="33"/>
      <c r="K70" s="35" t="s">
        <v>69</v>
      </c>
      <c r="L70" s="69">
        <v>6.5570000000000003E-2</v>
      </c>
      <c r="M70" s="70">
        <f>L70*C15</f>
        <v>1.1802600000000001</v>
      </c>
      <c r="N70" s="59"/>
      <c r="O70" s="43"/>
      <c r="P70" s="35" t="s">
        <v>73</v>
      </c>
      <c r="Q70" s="70">
        <v>7.9799999999999992E-3</v>
      </c>
      <c r="R70" s="70">
        <f>Q70*C16</f>
        <v>0.13565999999999998</v>
      </c>
      <c r="S70" s="70"/>
      <c r="T70" s="43"/>
      <c r="U70" s="35" t="s">
        <v>73</v>
      </c>
      <c r="V70" s="68">
        <v>4.2560000000000001E-2</v>
      </c>
      <c r="W70" s="71">
        <f>V70*C16</f>
        <v>0.72352000000000005</v>
      </c>
      <c r="X70" s="71"/>
      <c r="Y70" s="43"/>
      <c r="Z70" s="35" t="s">
        <v>93</v>
      </c>
      <c r="AA70" s="68">
        <v>0.10572000000000001</v>
      </c>
      <c r="AB70" s="70">
        <f>AA70*C97</f>
        <v>4.9054080000000004</v>
      </c>
      <c r="AC70" s="70"/>
      <c r="AD70" s="33"/>
      <c r="AE70" s="35" t="s">
        <v>73</v>
      </c>
      <c r="AF70" s="68">
        <v>1.397E-2</v>
      </c>
      <c r="AG70" s="70">
        <f>AF70*C16</f>
        <v>0.23749000000000001</v>
      </c>
      <c r="AH70" s="33"/>
      <c r="AI70" s="35" t="s">
        <v>69</v>
      </c>
      <c r="AJ70" s="68">
        <v>3.4234000000000001E-2</v>
      </c>
      <c r="AK70" s="70">
        <f>AJ70*C15</f>
        <v>0.61621199999999998</v>
      </c>
      <c r="AL70" s="70"/>
      <c r="AM70" s="43"/>
      <c r="AN70" s="35" t="s">
        <v>91</v>
      </c>
      <c r="AO70" s="68">
        <v>0.03</v>
      </c>
      <c r="AP70" s="70">
        <f>AO70*C94</f>
        <v>2.3249999999999997</v>
      </c>
      <c r="AQ70" s="43"/>
      <c r="AR70" s="43"/>
      <c r="AS70" s="35" t="s">
        <v>69</v>
      </c>
      <c r="AT70" s="68">
        <v>1.244E-2</v>
      </c>
      <c r="AU70" s="70">
        <f>AT70*C15</f>
        <v>0.22392000000000001</v>
      </c>
      <c r="AV70" s="43"/>
      <c r="AW70" s="43"/>
      <c r="AX70" s="35" t="s">
        <v>94</v>
      </c>
      <c r="AY70" s="68">
        <v>0.02</v>
      </c>
      <c r="AZ70" s="70">
        <f>AY70*C35</f>
        <v>4.9000000000000004</v>
      </c>
      <c r="BA70" s="43"/>
    </row>
    <row r="71" spans="1:53" x14ac:dyDescent="0.25">
      <c r="A71" s="47">
        <v>15</v>
      </c>
      <c r="B71" s="28" t="s">
        <v>100</v>
      </c>
      <c r="C71" s="33">
        <v>292</v>
      </c>
      <c r="D71" s="33"/>
      <c r="E71" s="67"/>
      <c r="F71" s="30" t="s">
        <v>73</v>
      </c>
      <c r="G71" s="68">
        <v>3.7909999999999999E-2</v>
      </c>
      <c r="H71" s="72">
        <f>G71*C16</f>
        <v>0.64446999999999999</v>
      </c>
      <c r="I71" s="33"/>
      <c r="J71" s="33"/>
      <c r="K71" s="35" t="s">
        <v>86</v>
      </c>
      <c r="L71" s="69">
        <v>0.15</v>
      </c>
      <c r="M71" s="70">
        <f>L71*C72</f>
        <v>5.25</v>
      </c>
      <c r="N71" s="59"/>
      <c r="O71" s="43"/>
      <c r="P71" s="35" t="s">
        <v>79</v>
      </c>
      <c r="Q71" s="70">
        <v>0.2</v>
      </c>
      <c r="R71" s="70">
        <f>Q71*C72</f>
        <v>7</v>
      </c>
      <c r="S71" s="70"/>
      <c r="T71" s="43"/>
      <c r="U71" s="35" t="s">
        <v>89</v>
      </c>
      <c r="V71" s="68">
        <v>8.0000000000000002E-3</v>
      </c>
      <c r="W71" s="71">
        <f>V71*C9</f>
        <v>1.1200000000000001</v>
      </c>
      <c r="X71" s="71"/>
      <c r="Y71" s="43"/>
      <c r="Z71" s="35" t="s">
        <v>96</v>
      </c>
      <c r="AA71" s="68">
        <v>4.4999999999999998E-2</v>
      </c>
      <c r="AB71" s="70">
        <f>AA71*C98</f>
        <v>1.31535</v>
      </c>
      <c r="AC71" s="70"/>
      <c r="AD71" s="33"/>
      <c r="AE71" s="35" t="s">
        <v>91</v>
      </c>
      <c r="AF71" s="68">
        <v>0.03</v>
      </c>
      <c r="AG71" s="70">
        <f>AF71*C94</f>
        <v>2.3249999999999997</v>
      </c>
      <c r="AH71" s="33"/>
      <c r="AI71" s="35" t="s">
        <v>94</v>
      </c>
      <c r="AJ71" s="68">
        <v>0.02</v>
      </c>
      <c r="AK71" s="70">
        <f>AJ71*C35</f>
        <v>4.9000000000000004</v>
      </c>
      <c r="AL71" s="70"/>
      <c r="AM71" s="43"/>
      <c r="AN71" s="35" t="s">
        <v>93</v>
      </c>
      <c r="AO71" s="68">
        <v>5.8369999999999998E-2</v>
      </c>
      <c r="AP71" s="70">
        <f>AO71*C97</f>
        <v>2.7083679999999997</v>
      </c>
      <c r="AQ71" s="43"/>
      <c r="AR71" s="43"/>
      <c r="AS71" s="35" t="s">
        <v>53</v>
      </c>
      <c r="AT71" s="68">
        <v>1.3000000000000001E-2</v>
      </c>
      <c r="AU71" s="70">
        <f>AT71*C83</f>
        <v>0.59800000000000009</v>
      </c>
      <c r="AV71" s="43"/>
      <c r="AW71" s="43"/>
      <c r="AX71" s="35" t="s">
        <v>82</v>
      </c>
      <c r="AY71" s="68">
        <v>8.0000000000000002E-3</v>
      </c>
      <c r="AZ71" s="70">
        <f>AY71*C88</f>
        <v>1.056</v>
      </c>
      <c r="BA71" s="43"/>
    </row>
    <row r="72" spans="1:53" x14ac:dyDescent="0.25">
      <c r="A72" s="47">
        <v>16</v>
      </c>
      <c r="B72" s="28" t="s">
        <v>126</v>
      </c>
      <c r="C72" s="33">
        <v>35</v>
      </c>
      <c r="D72" s="33"/>
      <c r="E72" s="67"/>
      <c r="F72" s="30" t="s">
        <v>65</v>
      </c>
      <c r="G72" s="68">
        <v>5.1000000000000004E-4</v>
      </c>
      <c r="H72" s="72">
        <f>G72*C18</f>
        <v>0.1275</v>
      </c>
      <c r="I72" s="33"/>
      <c r="J72" s="33"/>
      <c r="K72" s="35" t="s">
        <v>97</v>
      </c>
      <c r="L72" s="69">
        <v>4.4999999999999998E-2</v>
      </c>
      <c r="M72" s="70">
        <f>L72*C84</f>
        <v>3.5999999999999996</v>
      </c>
      <c r="N72" s="59"/>
      <c r="O72" s="43"/>
      <c r="P72" s="35" t="s">
        <v>91</v>
      </c>
      <c r="Q72" s="70">
        <v>0.03</v>
      </c>
      <c r="R72" s="70">
        <f>Q72*C94</f>
        <v>2.3249999999999997</v>
      </c>
      <c r="S72" s="70"/>
      <c r="T72" s="43"/>
      <c r="U72" s="35" t="s">
        <v>91</v>
      </c>
      <c r="V72" s="68">
        <v>0.03</v>
      </c>
      <c r="W72" s="71">
        <f>V72*C94</f>
        <v>2.3249999999999997</v>
      </c>
      <c r="X72" s="71"/>
      <c r="Y72" s="43"/>
      <c r="Z72" s="35" t="s">
        <v>88</v>
      </c>
      <c r="AA72" s="68">
        <v>1.2E-2</v>
      </c>
      <c r="AB72" s="70">
        <f>AA72*C78</f>
        <v>1.56</v>
      </c>
      <c r="AC72" s="70"/>
      <c r="AD72" s="33"/>
      <c r="AE72" s="35" t="s">
        <v>93</v>
      </c>
      <c r="AF72" s="68">
        <v>6.3399999999999998E-2</v>
      </c>
      <c r="AG72" s="70">
        <f>AF72*C97</f>
        <v>2.9417599999999999</v>
      </c>
      <c r="AH72" s="33"/>
      <c r="AI72" s="35" t="s">
        <v>82</v>
      </c>
      <c r="AJ72" s="68">
        <v>8.0000000000000002E-3</v>
      </c>
      <c r="AK72" s="70">
        <f>AJ72*C88</f>
        <v>1.056</v>
      </c>
      <c r="AL72" s="70"/>
      <c r="AM72" s="43"/>
      <c r="AN72" s="35" t="s">
        <v>96</v>
      </c>
      <c r="AO72" s="68">
        <v>4.4999999999999998E-2</v>
      </c>
      <c r="AP72" s="70">
        <f>AO72*C98</f>
        <v>1.31535</v>
      </c>
      <c r="AQ72" s="43"/>
      <c r="AR72" s="43"/>
      <c r="AS72" s="35" t="s">
        <v>73</v>
      </c>
      <c r="AT72" s="68">
        <v>4.7879999999999999E-2</v>
      </c>
      <c r="AU72" s="70">
        <f>AT72*C16</f>
        <v>0.81396000000000002</v>
      </c>
      <c r="AV72" s="43"/>
      <c r="AW72" s="43"/>
      <c r="AX72" s="35" t="s">
        <v>91</v>
      </c>
      <c r="AY72" s="68">
        <v>0.03</v>
      </c>
      <c r="AZ72" s="70">
        <f>AY72*C94</f>
        <v>2.3249999999999997</v>
      </c>
      <c r="BA72" s="43"/>
    </row>
    <row r="73" spans="1:53" x14ac:dyDescent="0.25">
      <c r="A73" s="47">
        <v>17</v>
      </c>
      <c r="B73" s="28" t="s">
        <v>99</v>
      </c>
      <c r="C73" s="33">
        <v>84</v>
      </c>
      <c r="D73" s="33"/>
      <c r="E73" s="67"/>
      <c r="F73" s="30" t="s">
        <v>91</v>
      </c>
      <c r="G73" s="68">
        <v>0.03</v>
      </c>
      <c r="H73" s="72">
        <f>G73*C94</f>
        <v>2.3249999999999997</v>
      </c>
      <c r="I73" s="33"/>
      <c r="J73" s="33"/>
      <c r="K73" s="35" t="s">
        <v>91</v>
      </c>
      <c r="L73" s="69">
        <v>0.03</v>
      </c>
      <c r="M73" s="70">
        <f>L73*C94</f>
        <v>2.3249999999999997</v>
      </c>
      <c r="N73" s="59"/>
      <c r="O73" s="43"/>
      <c r="P73" s="35" t="s">
        <v>93</v>
      </c>
      <c r="Q73" s="70">
        <v>4.9100000000000005E-2</v>
      </c>
      <c r="R73" s="70">
        <f>Q73*C97</f>
        <v>2.2782400000000003</v>
      </c>
      <c r="S73" s="70"/>
      <c r="T73" s="43"/>
      <c r="U73" s="35" t="s">
        <v>93</v>
      </c>
      <c r="V73" s="68">
        <v>6.6799999999999998E-2</v>
      </c>
      <c r="W73" s="71">
        <f>V73*C97</f>
        <v>3.0995199999999996</v>
      </c>
      <c r="X73" s="71"/>
      <c r="Y73" s="43"/>
      <c r="Z73" s="35" t="s">
        <v>98</v>
      </c>
      <c r="AA73" s="68">
        <v>5.0000000000000001E-3</v>
      </c>
      <c r="AB73" s="70">
        <f>AA73*C75</f>
        <v>4.8000000000000001E-2</v>
      </c>
      <c r="AC73" s="70"/>
      <c r="AD73" s="33"/>
      <c r="AE73" s="35" t="s">
        <v>96</v>
      </c>
      <c r="AF73" s="68">
        <v>4.4999999999999998E-2</v>
      </c>
      <c r="AG73" s="70">
        <f>AF73*C98</f>
        <v>1.31535</v>
      </c>
      <c r="AH73" s="33"/>
      <c r="AI73" s="35" t="s">
        <v>91</v>
      </c>
      <c r="AJ73" s="68">
        <v>0.03</v>
      </c>
      <c r="AK73" s="70">
        <f>AJ73*C94</f>
        <v>2.3249999999999997</v>
      </c>
      <c r="AL73" s="70"/>
      <c r="AM73" s="43"/>
      <c r="AN73" s="35" t="s">
        <v>88</v>
      </c>
      <c r="AO73" s="68">
        <v>3.2000000000000001E-2</v>
      </c>
      <c r="AP73" s="70">
        <f>AO73*C78</f>
        <v>4.16</v>
      </c>
      <c r="AQ73" s="43"/>
      <c r="AR73" s="43"/>
      <c r="AS73" s="35" t="s">
        <v>91</v>
      </c>
      <c r="AT73" s="68">
        <v>0.03</v>
      </c>
      <c r="AU73" s="70">
        <f>AT73*C94</f>
        <v>2.3249999999999997</v>
      </c>
      <c r="AV73" s="43"/>
      <c r="AW73" s="43"/>
      <c r="AX73" s="35" t="s">
        <v>93</v>
      </c>
      <c r="AY73" s="68">
        <v>5.6300000000000003E-2</v>
      </c>
      <c r="AZ73" s="70">
        <f>AY73*C97</f>
        <v>2.61232</v>
      </c>
      <c r="BA73" s="43"/>
    </row>
    <row r="74" spans="1:53" x14ac:dyDescent="0.25">
      <c r="A74" s="47">
        <v>18</v>
      </c>
      <c r="B74" s="28" t="s">
        <v>105</v>
      </c>
      <c r="C74" s="33">
        <v>550</v>
      </c>
      <c r="D74" s="33"/>
      <c r="E74" s="67"/>
      <c r="F74" s="30" t="s">
        <v>93</v>
      </c>
      <c r="G74" s="68">
        <v>2.5000000000000001E-2</v>
      </c>
      <c r="H74" s="72">
        <f>G74*C97</f>
        <v>1.1599999999999999</v>
      </c>
      <c r="I74" s="33"/>
      <c r="J74" s="33"/>
      <c r="K74" s="35" t="s">
        <v>93</v>
      </c>
      <c r="L74" s="69">
        <v>5.5E-2</v>
      </c>
      <c r="M74" s="70">
        <f>L74*C97</f>
        <v>2.552</v>
      </c>
      <c r="N74" s="59"/>
      <c r="O74" s="43"/>
      <c r="P74" s="35" t="s">
        <v>96</v>
      </c>
      <c r="Q74" s="70">
        <v>4.4999999999999998E-2</v>
      </c>
      <c r="R74" s="70">
        <f>Q74*C98</f>
        <v>1.31535</v>
      </c>
      <c r="S74" s="70"/>
      <c r="T74" s="43"/>
      <c r="U74" s="35" t="s">
        <v>96</v>
      </c>
      <c r="V74" s="68">
        <v>4.4999999999999998E-2</v>
      </c>
      <c r="W74" s="71">
        <f>V74*C98</f>
        <v>1.31535</v>
      </c>
      <c r="X74" s="71"/>
      <c r="Y74" s="43"/>
      <c r="Z74" s="35" t="s">
        <v>99</v>
      </c>
      <c r="AA74" s="68">
        <v>2E-3</v>
      </c>
      <c r="AB74" s="70">
        <f>AA74*C73</f>
        <v>0.16800000000000001</v>
      </c>
      <c r="AC74" s="70"/>
      <c r="AD74" s="33"/>
      <c r="AE74" s="35" t="s">
        <v>99</v>
      </c>
      <c r="AF74" s="68">
        <v>2E-3</v>
      </c>
      <c r="AG74" s="70">
        <f>AF74*C73</f>
        <v>0.16800000000000001</v>
      </c>
      <c r="AH74" s="33"/>
      <c r="AI74" s="35" t="s">
        <v>93</v>
      </c>
      <c r="AJ74" s="68">
        <v>4.9140000000000003E-2</v>
      </c>
      <c r="AK74" s="70">
        <f>AJ74*C97</f>
        <v>2.2800959999999999</v>
      </c>
      <c r="AL74" s="70"/>
      <c r="AM74" s="43"/>
      <c r="AN74" s="35" t="s">
        <v>99</v>
      </c>
      <c r="AO74" s="68">
        <v>2E-3</v>
      </c>
      <c r="AP74" s="70">
        <f>AO74*C73</f>
        <v>0.16800000000000001</v>
      </c>
      <c r="AQ74" s="43"/>
      <c r="AR74" s="43"/>
      <c r="AS74" s="35" t="s">
        <v>93</v>
      </c>
      <c r="AT74" s="68">
        <v>0.05</v>
      </c>
      <c r="AU74" s="70">
        <f>AT74*C97</f>
        <v>2.3199999999999998</v>
      </c>
      <c r="AV74" s="43"/>
      <c r="AW74" s="43"/>
      <c r="AX74" s="35" t="s">
        <v>96</v>
      </c>
      <c r="AY74" s="68">
        <v>4.4999999999999998E-2</v>
      </c>
      <c r="AZ74" s="70">
        <f>AY74*C98</f>
        <v>1.31535</v>
      </c>
      <c r="BA74" s="43"/>
    </row>
    <row r="75" spans="1:53" x14ac:dyDescent="0.25">
      <c r="A75" s="47">
        <v>19</v>
      </c>
      <c r="B75" s="28" t="s">
        <v>98</v>
      </c>
      <c r="C75" s="33">
        <v>9.6</v>
      </c>
      <c r="D75" s="33"/>
      <c r="E75" s="67"/>
      <c r="F75" s="30" t="s">
        <v>96</v>
      </c>
      <c r="G75" s="68">
        <v>4.4999999999999998E-2</v>
      </c>
      <c r="H75" s="72">
        <f>G75*C98</f>
        <v>1.31535</v>
      </c>
      <c r="I75" s="33"/>
      <c r="J75" s="33"/>
      <c r="K75" s="35" t="s">
        <v>96</v>
      </c>
      <c r="L75" s="69">
        <v>4.4999999999999998E-2</v>
      </c>
      <c r="M75" s="70">
        <f>L75*C98</f>
        <v>1.31535</v>
      </c>
      <c r="N75" s="59"/>
      <c r="O75" s="43"/>
      <c r="P75" s="35" t="s">
        <v>88</v>
      </c>
      <c r="Q75" s="70">
        <v>9.1999999999999998E-3</v>
      </c>
      <c r="R75" s="70">
        <f>Q75*C78</f>
        <v>1.196</v>
      </c>
      <c r="S75" s="70"/>
      <c r="T75" s="43"/>
      <c r="U75" s="35" t="s">
        <v>88</v>
      </c>
      <c r="V75" s="68">
        <v>3.6799999999999999E-2</v>
      </c>
      <c r="W75" s="71">
        <f>V75*C78</f>
        <v>4.7839999999999998</v>
      </c>
      <c r="X75" s="71"/>
      <c r="Y75" s="43"/>
      <c r="Z75" s="35" t="s">
        <v>100</v>
      </c>
      <c r="AA75" s="68">
        <v>5.2499999999999997E-4</v>
      </c>
      <c r="AB75" s="70">
        <f>AA75*C71</f>
        <v>0.15329999999999999</v>
      </c>
      <c r="AC75" s="70"/>
      <c r="AD75" s="33"/>
      <c r="AE75" s="35" t="s">
        <v>98</v>
      </c>
      <c r="AF75" s="68">
        <v>5.0000000000000001E-3</v>
      </c>
      <c r="AG75" s="70">
        <f>AF75*C75</f>
        <v>4.8000000000000001E-2</v>
      </c>
      <c r="AH75" s="33"/>
      <c r="AI75" s="35" t="s">
        <v>96</v>
      </c>
      <c r="AJ75" s="68">
        <v>4.4999999999999998E-2</v>
      </c>
      <c r="AK75" s="70">
        <f>AJ75*C98</f>
        <v>1.31535</v>
      </c>
      <c r="AL75" s="70"/>
      <c r="AM75" s="43"/>
      <c r="AN75" s="35" t="s">
        <v>98</v>
      </c>
      <c r="AO75" s="68">
        <v>5.0000000000000001E-3</v>
      </c>
      <c r="AP75" s="70">
        <f>AO75*C75</f>
        <v>4.8000000000000001E-2</v>
      </c>
      <c r="AQ75" s="43"/>
      <c r="AR75" s="43"/>
      <c r="AS75" s="35" t="s">
        <v>96</v>
      </c>
      <c r="AT75" s="68">
        <v>4.4999999999999998E-2</v>
      </c>
      <c r="AU75" s="70">
        <f>AT75*C98</f>
        <v>1.31535</v>
      </c>
      <c r="AV75" s="43"/>
      <c r="AW75" s="43"/>
      <c r="AX75" s="35" t="s">
        <v>101</v>
      </c>
      <c r="AY75" s="68">
        <v>3.1E-2</v>
      </c>
      <c r="AZ75" s="70">
        <f>AY75*C79</f>
        <v>3.5649999999999999</v>
      </c>
      <c r="BA75" s="43"/>
    </row>
    <row r="76" spans="1:53" x14ac:dyDescent="0.25">
      <c r="A76" s="47">
        <v>20</v>
      </c>
      <c r="B76" s="28" t="s">
        <v>52</v>
      </c>
      <c r="C76" s="33">
        <v>82</v>
      </c>
      <c r="D76" s="33"/>
      <c r="E76" s="67"/>
      <c r="F76" s="30" t="s">
        <v>88</v>
      </c>
      <c r="G76" s="68">
        <v>0</v>
      </c>
      <c r="H76" s="72">
        <f>G76*C78</f>
        <v>0</v>
      </c>
      <c r="I76" s="33"/>
      <c r="J76" s="33"/>
      <c r="K76" s="35" t="s">
        <v>100</v>
      </c>
      <c r="L76" s="69">
        <v>5.2599999999999999E-4</v>
      </c>
      <c r="M76" s="70">
        <f>L76*C71</f>
        <v>0.15359200000000001</v>
      </c>
      <c r="N76" s="59"/>
      <c r="O76" s="43"/>
      <c r="P76" s="35" t="s">
        <v>60</v>
      </c>
      <c r="Q76" s="70">
        <v>2.5999999999999999E-2</v>
      </c>
      <c r="R76" s="70">
        <f>Q76*C11</f>
        <v>3.9</v>
      </c>
      <c r="S76" s="70"/>
      <c r="T76" s="43"/>
      <c r="U76" s="35" t="s">
        <v>98</v>
      </c>
      <c r="V76" s="68">
        <v>5.0000000000000001E-3</v>
      </c>
      <c r="W76" s="71">
        <f>V76*C75</f>
        <v>4.8000000000000001E-2</v>
      </c>
      <c r="X76" s="71"/>
      <c r="Y76" s="43"/>
      <c r="Z76" s="35" t="s">
        <v>89</v>
      </c>
      <c r="AA76" s="68">
        <v>0</v>
      </c>
      <c r="AB76" s="70">
        <f>AA76*C9</f>
        <v>0</v>
      </c>
      <c r="AC76" s="70"/>
      <c r="AD76" s="33"/>
      <c r="AE76" s="35" t="s">
        <v>54</v>
      </c>
      <c r="AF76" s="68">
        <v>0.02</v>
      </c>
      <c r="AG76" s="70">
        <f>AF76*C12</f>
        <v>3.6</v>
      </c>
      <c r="AH76" s="33"/>
      <c r="AI76" s="35" t="s">
        <v>103</v>
      </c>
      <c r="AJ76" s="68">
        <v>0</v>
      </c>
      <c r="AK76" s="70">
        <f>AJ76*C79</f>
        <v>0</v>
      </c>
      <c r="AL76" s="70"/>
      <c r="AM76" s="43"/>
      <c r="AN76" s="35" t="s">
        <v>40</v>
      </c>
      <c r="AO76" s="68">
        <v>3.2000000000000001E-2</v>
      </c>
      <c r="AP76" s="70">
        <f>AO76*C81</f>
        <v>4.4160000000000004</v>
      </c>
      <c r="AQ76" s="43"/>
      <c r="AR76" s="43"/>
      <c r="AS76" s="35" t="s">
        <v>92</v>
      </c>
      <c r="AT76" s="68">
        <v>1.2999999999999999E-2</v>
      </c>
      <c r="AU76" s="70">
        <f>AT76*C82</f>
        <v>5.72</v>
      </c>
      <c r="AV76" s="43"/>
      <c r="AW76" s="43"/>
      <c r="AX76" s="35" t="s">
        <v>99</v>
      </c>
      <c r="AY76" s="68">
        <v>2E-3</v>
      </c>
      <c r="AZ76" s="70">
        <f>AY76*C73</f>
        <v>0.16800000000000001</v>
      </c>
      <c r="BA76" s="43"/>
    </row>
    <row r="77" spans="1:53" x14ac:dyDescent="0.25">
      <c r="A77" s="47">
        <v>21</v>
      </c>
      <c r="B77" s="28" t="s">
        <v>29</v>
      </c>
      <c r="C77" s="33">
        <v>92</v>
      </c>
      <c r="D77" s="33"/>
      <c r="E77" s="67"/>
      <c r="F77" s="30" t="s">
        <v>104</v>
      </c>
      <c r="G77" s="68">
        <v>1.2999999999999999E-2</v>
      </c>
      <c r="H77" s="72">
        <f>G77*C82</f>
        <v>5.72</v>
      </c>
      <c r="I77" s="33"/>
      <c r="J77" s="33"/>
      <c r="K77" s="35" t="s">
        <v>98</v>
      </c>
      <c r="L77" s="69">
        <v>5.0000000000000001E-3</v>
      </c>
      <c r="M77" s="70">
        <f>L77*C75</f>
        <v>4.8000000000000001E-2</v>
      </c>
      <c r="N77" s="59"/>
      <c r="O77" s="43"/>
      <c r="P77" s="35" t="s">
        <v>98</v>
      </c>
      <c r="Q77" s="70">
        <v>5.0000000000000001E-3</v>
      </c>
      <c r="R77" s="70">
        <f>Q77*C75</f>
        <v>4.8000000000000001E-2</v>
      </c>
      <c r="S77" s="70"/>
      <c r="T77" s="43"/>
      <c r="U77" s="35" t="s">
        <v>100</v>
      </c>
      <c r="V77" s="68">
        <v>1.1249999999999999E-3</v>
      </c>
      <c r="W77" s="71">
        <f>V77*C71</f>
        <v>0.32849999999999996</v>
      </c>
      <c r="X77" s="71"/>
      <c r="Y77" s="43"/>
      <c r="Z77" s="43"/>
      <c r="AA77" s="75"/>
      <c r="AB77" s="33"/>
      <c r="AC77" s="33"/>
      <c r="AD77" s="33"/>
      <c r="AE77" s="35" t="s">
        <v>40</v>
      </c>
      <c r="AF77" s="68">
        <v>6.6599999999999993E-2</v>
      </c>
      <c r="AG77" s="70">
        <f>AF77*C81</f>
        <v>9.1907999999999994</v>
      </c>
      <c r="AH77" s="33"/>
      <c r="AI77" s="35" t="s">
        <v>127</v>
      </c>
      <c r="AJ77" s="68">
        <v>3.0000000000000001E-3</v>
      </c>
      <c r="AK77" s="70">
        <f>AJ77*C74</f>
        <v>1.6500000000000001</v>
      </c>
      <c r="AL77" s="70"/>
      <c r="AM77" s="43"/>
      <c r="AN77" s="35" t="s">
        <v>100</v>
      </c>
      <c r="AO77" s="68">
        <v>5.9999999999999995E-4</v>
      </c>
      <c r="AP77" s="70">
        <f>AO77*C71</f>
        <v>0.17519999999999999</v>
      </c>
      <c r="AQ77" s="43"/>
      <c r="AR77" s="43"/>
      <c r="AS77" s="35" t="s">
        <v>40</v>
      </c>
      <c r="AT77" s="68">
        <v>3.2500000000000001E-2</v>
      </c>
      <c r="AU77" s="70">
        <f>AT77*C81</f>
        <v>4.4850000000000003</v>
      </c>
      <c r="AV77" s="43"/>
      <c r="AW77" s="43"/>
      <c r="AX77" s="35" t="s">
        <v>98</v>
      </c>
      <c r="AY77" s="68">
        <v>5.0000000000000001E-3</v>
      </c>
      <c r="AZ77" s="70">
        <f>AY77*C75</f>
        <v>4.8000000000000001E-2</v>
      </c>
      <c r="BA77" s="43"/>
    </row>
    <row r="78" spans="1:53" x14ac:dyDescent="0.25">
      <c r="A78" s="47">
        <v>22</v>
      </c>
      <c r="B78" s="28" t="s">
        <v>88</v>
      </c>
      <c r="C78" s="33">
        <v>130</v>
      </c>
      <c r="D78" s="33"/>
      <c r="E78" s="67"/>
      <c r="F78" s="30" t="s">
        <v>98</v>
      </c>
      <c r="G78" s="68">
        <v>5.0000000000000001E-3</v>
      </c>
      <c r="H78" s="72">
        <f>G78*C75</f>
        <v>4.8000000000000001E-2</v>
      </c>
      <c r="I78" s="33"/>
      <c r="J78" s="33"/>
      <c r="K78" s="35" t="s">
        <v>106</v>
      </c>
      <c r="L78" s="69">
        <v>0.02</v>
      </c>
      <c r="M78" s="70">
        <f>L78*C35</f>
        <v>4.9000000000000004</v>
      </c>
      <c r="N78" s="59"/>
      <c r="O78" s="43"/>
      <c r="P78" s="35" t="s">
        <v>107</v>
      </c>
      <c r="Q78" s="70">
        <v>2.81E-2</v>
      </c>
      <c r="R78" s="70">
        <f>Q78*C10</f>
        <v>2.3885000000000001</v>
      </c>
      <c r="S78" s="70"/>
      <c r="T78" s="43"/>
      <c r="U78" s="35" t="s">
        <v>108</v>
      </c>
      <c r="V78" s="68">
        <v>2.1999999999999999E-2</v>
      </c>
      <c r="W78" s="71">
        <f>V78*C35</f>
        <v>5.39</v>
      </c>
      <c r="X78" s="71"/>
      <c r="Y78" s="43"/>
      <c r="Z78" s="43"/>
      <c r="AA78" s="43"/>
      <c r="AB78" s="33"/>
      <c r="AC78" s="33"/>
      <c r="AD78" s="33"/>
      <c r="AE78" s="35" t="s">
        <v>100</v>
      </c>
      <c r="AF78" s="68">
        <v>5.9999999999999995E-4</v>
      </c>
      <c r="AG78" s="70">
        <f>AF78*C71</f>
        <v>0.17519999999999999</v>
      </c>
      <c r="AH78" s="33"/>
      <c r="AI78" s="35" t="s">
        <v>98</v>
      </c>
      <c r="AJ78" s="68">
        <v>5.0000000000000001E-3</v>
      </c>
      <c r="AK78" s="70">
        <f>AJ78*C75</f>
        <v>4.8000000000000001E-2</v>
      </c>
      <c r="AL78" s="70"/>
      <c r="AM78" s="43"/>
      <c r="AN78" s="35" t="s">
        <v>43</v>
      </c>
      <c r="AO78" s="68">
        <v>8.0000000000000002E-3</v>
      </c>
      <c r="AP78" s="70">
        <f>AO78*C9</f>
        <v>1.1200000000000001</v>
      </c>
      <c r="AQ78" s="43"/>
      <c r="AR78" s="43"/>
      <c r="AS78" s="35" t="s">
        <v>98</v>
      </c>
      <c r="AT78" s="68">
        <v>5.0000000000000001E-3</v>
      </c>
      <c r="AU78" s="70">
        <f>AT78*C75</f>
        <v>4.8000000000000001E-2</v>
      </c>
      <c r="AV78" s="43"/>
      <c r="AW78" s="43"/>
      <c r="AX78" s="35" t="s">
        <v>92</v>
      </c>
      <c r="AY78" s="68">
        <v>0.01</v>
      </c>
      <c r="AZ78" s="70">
        <f>AY78*C82</f>
        <v>4.4000000000000004</v>
      </c>
      <c r="BA78" s="43"/>
    </row>
    <row r="79" spans="1:53" x14ac:dyDescent="0.25">
      <c r="A79" s="47">
        <v>23</v>
      </c>
      <c r="B79" s="28" t="s">
        <v>128</v>
      </c>
      <c r="C79" s="33">
        <v>115</v>
      </c>
      <c r="D79" s="33"/>
      <c r="E79" s="67"/>
      <c r="F79" s="30" t="s">
        <v>54</v>
      </c>
      <c r="G79" s="68">
        <v>0.02</v>
      </c>
      <c r="H79" s="72">
        <f>G79*C12</f>
        <v>3.6</v>
      </c>
      <c r="I79" s="33"/>
      <c r="J79" s="33"/>
      <c r="K79" s="35" t="s">
        <v>110</v>
      </c>
      <c r="L79" s="69">
        <v>3.0000000000000001E-3</v>
      </c>
      <c r="M79" s="70">
        <f>L79*C74</f>
        <v>1.6500000000000001</v>
      </c>
      <c r="N79" s="59"/>
      <c r="O79" s="43"/>
      <c r="P79" s="35" t="s">
        <v>99</v>
      </c>
      <c r="Q79" s="70">
        <v>2E-3</v>
      </c>
      <c r="R79" s="70">
        <f>Q79*C73</f>
        <v>0.16800000000000001</v>
      </c>
      <c r="S79" s="70"/>
      <c r="T79" s="43"/>
      <c r="U79" s="43"/>
      <c r="V79" s="43"/>
      <c r="W79" s="71"/>
      <c r="X79" s="71"/>
      <c r="Y79" s="43"/>
      <c r="Z79" s="43"/>
      <c r="AA79" s="33"/>
      <c r="AB79" s="33"/>
      <c r="AC79" s="33"/>
      <c r="AD79" s="33"/>
      <c r="AE79" s="35" t="s">
        <v>86</v>
      </c>
      <c r="AF79" s="68">
        <v>0.15</v>
      </c>
      <c r="AG79" s="70">
        <f>AF79*C72</f>
        <v>5.25</v>
      </c>
      <c r="AH79" s="33"/>
      <c r="AI79" s="35" t="s">
        <v>40</v>
      </c>
      <c r="AJ79" s="68">
        <v>1.34E-2</v>
      </c>
      <c r="AK79" s="70">
        <f>AJ79*C81</f>
        <v>1.8492</v>
      </c>
      <c r="AL79" s="70"/>
      <c r="AM79" s="43"/>
      <c r="AN79" s="43"/>
      <c r="AO79" s="75"/>
      <c r="AP79" s="70"/>
      <c r="AQ79" s="43"/>
      <c r="AR79" s="43"/>
      <c r="AS79" s="35" t="s">
        <v>107</v>
      </c>
      <c r="AT79" s="68">
        <v>2.8080000000000001E-2</v>
      </c>
      <c r="AU79" s="76">
        <f>AT79*C10</f>
        <v>2.3868</v>
      </c>
      <c r="AV79" s="77"/>
      <c r="AW79" s="77"/>
      <c r="AX79" s="35" t="s">
        <v>111</v>
      </c>
      <c r="AY79" s="68">
        <v>0</v>
      </c>
      <c r="AZ79" s="76">
        <f>AY79*C68</f>
        <v>0</v>
      </c>
      <c r="BA79" s="77"/>
    </row>
    <row r="80" spans="1:53" x14ac:dyDescent="0.25">
      <c r="A80" s="47">
        <v>24</v>
      </c>
      <c r="B80" s="28" t="s">
        <v>129</v>
      </c>
      <c r="C80" s="78">
        <v>115</v>
      </c>
      <c r="D80" s="78"/>
      <c r="E80" s="79"/>
      <c r="F80" s="30" t="s">
        <v>99</v>
      </c>
      <c r="G80" s="68">
        <v>2E-3</v>
      </c>
      <c r="H80" s="72">
        <f>G80*C73</f>
        <v>0.16800000000000001</v>
      </c>
      <c r="I80" s="33"/>
      <c r="J80" s="33"/>
      <c r="K80" s="35" t="s">
        <v>66</v>
      </c>
      <c r="L80" s="69">
        <v>0</v>
      </c>
      <c r="M80" s="70">
        <f>L80*C87</f>
        <v>0</v>
      </c>
      <c r="N80" s="59"/>
      <c r="O80" s="43"/>
      <c r="P80" s="35" t="s">
        <v>62</v>
      </c>
      <c r="Q80" s="70">
        <v>0</v>
      </c>
      <c r="R80" s="70">
        <f>Q80*C24</f>
        <v>0</v>
      </c>
      <c r="S80" s="70"/>
      <c r="T80" s="43"/>
      <c r="U80" s="43"/>
      <c r="V80" s="43"/>
      <c r="W80" s="59"/>
      <c r="X80" s="59"/>
      <c r="Y80" s="43"/>
      <c r="Z80" s="43"/>
      <c r="AA80" s="33"/>
      <c r="AB80" s="33"/>
      <c r="AC80" s="33"/>
      <c r="AD80" s="33"/>
      <c r="AE80" s="33"/>
      <c r="AF80" s="80"/>
      <c r="AG80" s="70"/>
      <c r="AH80" s="33"/>
      <c r="AI80" s="35" t="s">
        <v>100</v>
      </c>
      <c r="AJ80" s="68">
        <v>0</v>
      </c>
      <c r="AK80" s="70">
        <f>AJ80*C71</f>
        <v>0</v>
      </c>
      <c r="AL80" s="70"/>
      <c r="AM80" s="43"/>
      <c r="AN80" s="43"/>
      <c r="AO80" s="43"/>
      <c r="AP80" s="70"/>
      <c r="AQ80" s="43"/>
      <c r="AR80" s="43"/>
      <c r="AS80" s="81" t="s">
        <v>97</v>
      </c>
      <c r="AT80" s="68">
        <v>4.4999999999999998E-2</v>
      </c>
      <c r="AU80" s="70">
        <f>AT69*C84</f>
        <v>6.92</v>
      </c>
      <c r="AV80" s="43"/>
      <c r="AW80" s="43"/>
      <c r="AX80" s="43"/>
      <c r="AY80" s="43"/>
      <c r="AZ80" s="43"/>
      <c r="BA80" s="43"/>
    </row>
    <row r="81" spans="1:53" x14ac:dyDescent="0.25">
      <c r="A81" s="47">
        <v>25</v>
      </c>
      <c r="B81" s="28" t="s">
        <v>40</v>
      </c>
      <c r="C81" s="78">
        <v>138</v>
      </c>
      <c r="D81" s="78"/>
      <c r="E81" s="79"/>
      <c r="F81" s="78"/>
      <c r="G81" s="82"/>
      <c r="H81" s="75"/>
      <c r="I81" s="43"/>
      <c r="J81" s="43"/>
      <c r="K81" s="43"/>
      <c r="L81" s="43"/>
      <c r="M81" s="59"/>
      <c r="N81" s="59"/>
      <c r="O81" s="43"/>
      <c r="P81" s="43"/>
      <c r="Q81" s="43"/>
      <c r="R81" s="70"/>
      <c r="S81" s="70"/>
      <c r="T81" s="43"/>
      <c r="U81" s="43"/>
      <c r="V81" s="43"/>
      <c r="W81" s="59"/>
      <c r="X81" s="59"/>
      <c r="Y81" s="43"/>
      <c r="Z81" s="43"/>
      <c r="AA81" s="43"/>
      <c r="AB81" s="33"/>
      <c r="AC81" s="33"/>
      <c r="AD81" s="33"/>
      <c r="AE81" s="33"/>
      <c r="AF81" s="33"/>
      <c r="AG81" s="83"/>
      <c r="AH81" s="43"/>
      <c r="AI81" s="35" t="s">
        <v>97</v>
      </c>
      <c r="AJ81" s="68">
        <v>4.4999999999999998E-2</v>
      </c>
      <c r="AK81" s="70">
        <f>AJ81*C84</f>
        <v>3.5999999999999996</v>
      </c>
      <c r="AL81" s="70"/>
      <c r="AM81" s="43"/>
      <c r="AN81" s="43"/>
      <c r="AO81" s="43"/>
      <c r="AP81" s="70"/>
      <c r="AQ81" s="43"/>
      <c r="AR81" s="43"/>
      <c r="AS81" s="81" t="s">
        <v>100</v>
      </c>
      <c r="AT81" s="68">
        <v>1.1249999999999999E-3</v>
      </c>
      <c r="AU81" s="70">
        <f>AT81*C71</f>
        <v>0.32849999999999996</v>
      </c>
      <c r="AV81" s="43"/>
      <c r="AW81" s="43"/>
      <c r="AX81" s="43"/>
      <c r="AY81" s="43"/>
      <c r="AZ81" s="43"/>
      <c r="BA81" s="43"/>
    </row>
    <row r="82" spans="1:53" x14ac:dyDescent="0.25">
      <c r="A82" s="47">
        <v>26</v>
      </c>
      <c r="B82" s="28" t="s">
        <v>104</v>
      </c>
      <c r="C82" s="78">
        <v>440</v>
      </c>
      <c r="D82" s="78"/>
      <c r="E82" s="79"/>
      <c r="F82" s="78"/>
      <c r="G82" s="78"/>
      <c r="H82" s="43"/>
      <c r="I82" s="43"/>
      <c r="J82" s="43"/>
      <c r="K82" s="43"/>
      <c r="L82" s="43"/>
      <c r="M82" s="51"/>
      <c r="N82" s="51"/>
      <c r="O82" s="43"/>
      <c r="P82" s="43"/>
      <c r="Q82" s="43"/>
      <c r="R82" s="70"/>
      <c r="S82" s="70"/>
      <c r="T82" s="43"/>
      <c r="U82" s="43"/>
      <c r="V82" s="43"/>
      <c r="W82" s="59"/>
      <c r="X82" s="59"/>
      <c r="Y82" s="43"/>
      <c r="Z82" s="43"/>
      <c r="AA82" s="43"/>
      <c r="AB82" s="33"/>
      <c r="AC82" s="33"/>
      <c r="AD82" s="33"/>
      <c r="AE82" s="33"/>
      <c r="AF82" s="33"/>
      <c r="AG82" s="83"/>
      <c r="AH82" s="43"/>
      <c r="AI82" s="35" t="s">
        <v>130</v>
      </c>
      <c r="AJ82" s="68">
        <v>0.2</v>
      </c>
      <c r="AK82" s="70">
        <f>AJ82*C72</f>
        <v>7</v>
      </c>
      <c r="AL82" s="70"/>
      <c r="AM82" s="43"/>
      <c r="AN82" s="43"/>
      <c r="AO82" s="43"/>
      <c r="AP82" s="70"/>
      <c r="AQ82" s="43"/>
      <c r="AR82" s="43"/>
      <c r="AS82" s="84"/>
      <c r="AT82" s="75"/>
      <c r="AU82" s="70"/>
      <c r="AV82" s="43"/>
      <c r="AW82" s="43"/>
      <c r="AX82" s="43"/>
      <c r="AY82" s="43"/>
      <c r="AZ82" s="43"/>
      <c r="BA82" s="43"/>
    </row>
    <row r="83" spans="1:53" x14ac:dyDescent="0.25">
      <c r="A83" s="47">
        <v>27</v>
      </c>
      <c r="B83" s="28" t="s">
        <v>131</v>
      </c>
      <c r="C83" s="78">
        <v>46</v>
      </c>
      <c r="D83" s="78"/>
      <c r="E83" s="79"/>
      <c r="F83" s="78"/>
      <c r="G83" s="78"/>
      <c r="H83" s="43"/>
      <c r="I83" s="43"/>
      <c r="J83" s="43"/>
      <c r="K83" s="43"/>
      <c r="L83" s="43"/>
      <c r="M83" s="51"/>
      <c r="N83" s="51"/>
      <c r="O83" s="43"/>
      <c r="P83" s="43"/>
      <c r="Q83" s="43"/>
      <c r="R83" s="70"/>
      <c r="S83" s="70"/>
      <c r="T83" s="43"/>
      <c r="U83" s="43"/>
      <c r="V83" s="43"/>
      <c r="W83" s="43"/>
      <c r="X83" s="43"/>
      <c r="Y83" s="43"/>
      <c r="Z83" s="43"/>
      <c r="AA83" s="43"/>
      <c r="AB83" s="33"/>
      <c r="AC83" s="33"/>
      <c r="AD83" s="33"/>
      <c r="AE83" s="33"/>
      <c r="AF83" s="33"/>
      <c r="AG83" s="83"/>
      <c r="AH83" s="43"/>
      <c r="AI83" s="35" t="s">
        <v>50</v>
      </c>
      <c r="AJ83" s="68">
        <v>0</v>
      </c>
      <c r="AK83" s="70">
        <f>AJ83*C38</f>
        <v>0</v>
      </c>
      <c r="AL83" s="70"/>
      <c r="AM83" s="43"/>
      <c r="AN83" s="43"/>
      <c r="AO83" s="43"/>
      <c r="AP83" s="70"/>
      <c r="AQ83" s="43"/>
      <c r="AR83" s="43"/>
      <c r="AS83" s="84"/>
      <c r="AT83" s="75"/>
      <c r="AU83" s="70"/>
      <c r="AV83" s="43"/>
      <c r="AW83" s="43"/>
      <c r="AX83" s="43"/>
      <c r="AY83" s="43"/>
      <c r="AZ83" s="43"/>
      <c r="BA83" s="43"/>
    </row>
    <row r="84" spans="1:53" x14ac:dyDescent="0.25">
      <c r="A84" s="47">
        <v>28</v>
      </c>
      <c r="B84" s="28" t="s">
        <v>132</v>
      </c>
      <c r="C84" s="78">
        <v>80</v>
      </c>
      <c r="D84" s="78"/>
      <c r="E84" s="79"/>
      <c r="F84" s="85" t="s">
        <v>115</v>
      </c>
      <c r="G84" s="86"/>
      <c r="H84" s="87">
        <f>SUM(H48:H83)</f>
        <v>183.70138900000001</v>
      </c>
      <c r="I84" s="54"/>
      <c r="J84" s="54"/>
      <c r="K84" s="87" t="s">
        <v>115</v>
      </c>
      <c r="L84" s="54"/>
      <c r="M84" s="87">
        <f>SUM(M48:M83)</f>
        <v>154.15996899999999</v>
      </c>
      <c r="N84" s="87"/>
      <c r="O84" s="54"/>
      <c r="P84" s="87" t="s">
        <v>115</v>
      </c>
      <c r="Q84" s="54"/>
      <c r="R84" s="88">
        <f>SUM(R48:R83)</f>
        <v>137.502714</v>
      </c>
      <c r="S84" s="88"/>
      <c r="T84" s="54"/>
      <c r="U84" s="88" t="s">
        <v>115</v>
      </c>
      <c r="V84" s="54"/>
      <c r="W84" s="89">
        <f>SUM(W48:W83)</f>
        <v>131.20781300000002</v>
      </c>
      <c r="X84" s="87"/>
      <c r="Y84" s="54"/>
      <c r="Z84" s="89" t="s">
        <v>115</v>
      </c>
      <c r="AA84" s="54"/>
      <c r="AB84" s="89">
        <f>SUM(AB48:AB83)</f>
        <v>163.86327299999999</v>
      </c>
      <c r="AC84" s="89"/>
      <c r="AD84" s="53"/>
      <c r="AE84" s="89" t="s">
        <v>115</v>
      </c>
      <c r="AF84" s="53"/>
      <c r="AG84" s="90">
        <f>SUM(AG48:AG83)</f>
        <v>156.15601999999998</v>
      </c>
      <c r="AH84" s="54"/>
      <c r="AI84" s="91" t="s">
        <v>115</v>
      </c>
      <c r="AJ84" s="54"/>
      <c r="AK84" s="88">
        <f>SUM(AK48:AK83)</f>
        <v>179.16152199999999</v>
      </c>
      <c r="AL84" s="88"/>
      <c r="AM84" s="54"/>
      <c r="AN84" s="88" t="s">
        <v>115</v>
      </c>
      <c r="AO84" s="54"/>
      <c r="AP84" s="88">
        <f>SUM(AP48:AP83)</f>
        <v>139.81232700000001</v>
      </c>
      <c r="AQ84" s="54"/>
      <c r="AR84" s="54"/>
      <c r="AS84" s="92" t="s">
        <v>115</v>
      </c>
      <c r="AT84" s="93"/>
      <c r="AU84" s="88">
        <f>SUM(AU48:AU83)</f>
        <v>206.0015029999999</v>
      </c>
      <c r="AV84" s="54"/>
      <c r="AW84" s="54"/>
      <c r="AX84" s="87" t="s">
        <v>115</v>
      </c>
      <c r="AY84" s="54"/>
      <c r="AZ84" s="87">
        <f>SUM(AZ48:AZ83)</f>
        <v>165.28681800000004</v>
      </c>
      <c r="BA84" s="54"/>
    </row>
    <row r="85" spans="1:53" x14ac:dyDescent="0.25">
      <c r="A85" s="47"/>
      <c r="B85" s="28"/>
      <c r="C85" s="78"/>
      <c r="D85" s="78"/>
      <c r="E85" s="79"/>
      <c r="F85" s="85"/>
      <c r="G85" s="86"/>
      <c r="H85" s="87"/>
      <c r="I85" s="54"/>
      <c r="J85" s="54"/>
      <c r="K85" s="87"/>
      <c r="L85" s="54"/>
      <c r="M85" s="87"/>
      <c r="N85" s="87"/>
      <c r="O85" s="54"/>
      <c r="P85" s="87"/>
      <c r="Q85" s="54"/>
      <c r="R85" s="88"/>
      <c r="S85" s="88"/>
      <c r="T85" s="54"/>
      <c r="U85" s="88"/>
      <c r="V85" s="54"/>
      <c r="W85" s="89"/>
      <c r="X85" s="87"/>
      <c r="Y85" s="54"/>
      <c r="Z85" s="89"/>
      <c r="AA85" s="54"/>
      <c r="AB85" s="89"/>
      <c r="AC85" s="89"/>
      <c r="AD85" s="53"/>
      <c r="AE85" s="89"/>
      <c r="AF85" s="53"/>
      <c r="AG85" s="90"/>
      <c r="AH85" s="54"/>
      <c r="AI85" s="91"/>
      <c r="AJ85" s="54"/>
      <c r="AK85" s="88"/>
      <c r="AL85" s="88"/>
      <c r="AM85" s="54"/>
      <c r="AN85" s="88"/>
      <c r="AO85" s="54"/>
      <c r="AP85" s="88"/>
      <c r="AQ85" s="54"/>
      <c r="AR85" s="54"/>
      <c r="AS85" s="92"/>
      <c r="AT85" s="93"/>
      <c r="AU85" s="88"/>
      <c r="AV85" s="54"/>
      <c r="AW85" s="54"/>
      <c r="AX85" s="87"/>
      <c r="AY85" s="54"/>
      <c r="AZ85" s="87"/>
      <c r="BA85" s="54"/>
    </row>
    <row r="86" spans="1:53" x14ac:dyDescent="0.25">
      <c r="A86" s="47">
        <v>29</v>
      </c>
      <c r="B86" s="28" t="s">
        <v>133</v>
      </c>
      <c r="C86" s="33">
        <v>200</v>
      </c>
      <c r="D86" s="33"/>
      <c r="E86" s="67"/>
      <c r="F86" s="33" t="s">
        <v>134</v>
      </c>
      <c r="G86" s="33"/>
      <c r="H86" s="43"/>
      <c r="I86" s="43"/>
      <c r="J86" s="43"/>
      <c r="K86" s="43"/>
      <c r="L86" s="43"/>
      <c r="M86" s="51"/>
      <c r="N86" s="51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33"/>
      <c r="AC86" s="33"/>
      <c r="AD86" s="33"/>
      <c r="AE86" s="33"/>
      <c r="AF86" s="33"/>
      <c r="AG86" s="43"/>
      <c r="AH86" s="43"/>
      <c r="AI86" s="35"/>
      <c r="AJ86" s="43"/>
      <c r="AK86" s="70"/>
      <c r="AL86" s="70"/>
      <c r="AM86" s="43"/>
      <c r="AN86" s="43"/>
      <c r="AO86" s="43"/>
      <c r="AP86" s="43"/>
      <c r="AQ86" s="43"/>
      <c r="AR86" s="43"/>
      <c r="AS86" s="84"/>
      <c r="AT86" s="75"/>
      <c r="AU86" s="43"/>
      <c r="AV86" s="43"/>
      <c r="AW86" s="43"/>
      <c r="AX86" s="43"/>
      <c r="AY86" s="43"/>
      <c r="AZ86" s="43"/>
      <c r="BA86" s="43"/>
    </row>
    <row r="87" spans="1:53" x14ac:dyDescent="0.25">
      <c r="A87" s="47">
        <v>30</v>
      </c>
      <c r="B87" s="28" t="s">
        <v>66</v>
      </c>
      <c r="C87" s="33">
        <v>64</v>
      </c>
      <c r="D87" s="33"/>
      <c r="E87" s="67"/>
      <c r="F87" s="6" t="s">
        <v>1</v>
      </c>
      <c r="G87" s="6">
        <v>1</v>
      </c>
      <c r="H87" s="43" t="s">
        <v>2</v>
      </c>
      <c r="I87" s="43"/>
      <c r="J87" s="43"/>
      <c r="K87" s="9" t="s">
        <v>1</v>
      </c>
      <c r="L87" s="10">
        <v>1</v>
      </c>
      <c r="M87" s="94" t="s">
        <v>135</v>
      </c>
      <c r="N87" s="94"/>
      <c r="O87" s="43"/>
      <c r="P87" s="9" t="s">
        <v>4</v>
      </c>
      <c r="Q87" s="10">
        <v>1</v>
      </c>
      <c r="R87" s="60" t="s">
        <v>5</v>
      </c>
      <c r="S87" s="43"/>
      <c r="T87" s="43"/>
      <c r="U87" s="10" t="s">
        <v>6</v>
      </c>
      <c r="V87" s="10">
        <v>1</v>
      </c>
      <c r="W87" s="60" t="s">
        <v>7</v>
      </c>
      <c r="X87" s="43"/>
      <c r="Y87" s="43"/>
      <c r="Z87" s="11" t="s">
        <v>1</v>
      </c>
      <c r="AA87" s="9">
        <v>1</v>
      </c>
      <c r="AB87" s="16" t="s">
        <v>8</v>
      </c>
      <c r="AC87" s="33"/>
      <c r="AD87" s="33"/>
      <c r="AE87" s="6" t="s">
        <v>9</v>
      </c>
      <c r="AF87" s="6">
        <v>1</v>
      </c>
      <c r="AG87" s="60" t="s">
        <v>10</v>
      </c>
      <c r="AH87" s="43"/>
      <c r="AI87" s="12" t="s">
        <v>1</v>
      </c>
      <c r="AJ87" s="6">
        <v>1</v>
      </c>
      <c r="AK87" s="60" t="s">
        <v>11</v>
      </c>
      <c r="AL87" s="60"/>
      <c r="AM87" s="43"/>
      <c r="AN87" s="6" t="s">
        <v>1</v>
      </c>
      <c r="AO87" s="6">
        <v>1</v>
      </c>
      <c r="AP87" s="60" t="s">
        <v>12</v>
      </c>
      <c r="AQ87" s="43"/>
      <c r="AR87" s="43"/>
      <c r="AS87" s="95" t="s">
        <v>1</v>
      </c>
      <c r="AT87" s="12">
        <v>1</v>
      </c>
      <c r="AU87" s="60" t="s">
        <v>13</v>
      </c>
      <c r="AV87" s="43"/>
      <c r="AW87" s="43"/>
      <c r="AX87" s="7" t="s">
        <v>1</v>
      </c>
      <c r="AY87" s="6">
        <v>1</v>
      </c>
      <c r="AZ87" s="60" t="s">
        <v>14</v>
      </c>
      <c r="BA87" s="43"/>
    </row>
    <row r="88" spans="1:53" ht="38.25" x14ac:dyDescent="0.25">
      <c r="A88" s="47">
        <v>31</v>
      </c>
      <c r="B88" s="28" t="s">
        <v>82</v>
      </c>
      <c r="C88" s="33">
        <v>132</v>
      </c>
      <c r="D88" s="33"/>
      <c r="E88" s="29" t="s">
        <v>15</v>
      </c>
      <c r="F88" s="11" t="s">
        <v>18</v>
      </c>
      <c r="G88" s="11" t="s">
        <v>136</v>
      </c>
      <c r="H88" s="60" t="s">
        <v>20</v>
      </c>
      <c r="I88" s="43"/>
      <c r="J88" s="43"/>
      <c r="K88" s="11" t="s">
        <v>18</v>
      </c>
      <c r="L88" s="20" t="s">
        <v>136</v>
      </c>
      <c r="M88" s="96" t="s">
        <v>20</v>
      </c>
      <c r="N88" s="96"/>
      <c r="O88" s="43"/>
      <c r="P88" s="20" t="s">
        <v>18</v>
      </c>
      <c r="Q88" s="20" t="s">
        <v>136</v>
      </c>
      <c r="R88" s="60" t="s">
        <v>20</v>
      </c>
      <c r="S88" s="43"/>
      <c r="T88" s="43"/>
      <c r="U88" s="20" t="s">
        <v>18</v>
      </c>
      <c r="V88" s="20" t="s">
        <v>136</v>
      </c>
      <c r="W88" s="60" t="s">
        <v>20</v>
      </c>
      <c r="X88" s="43"/>
      <c r="Y88" s="43"/>
      <c r="Z88" s="20" t="s">
        <v>21</v>
      </c>
      <c r="AA88" s="22" t="s">
        <v>136</v>
      </c>
      <c r="AB88" s="16" t="s">
        <v>20</v>
      </c>
      <c r="AC88" s="33"/>
      <c r="AD88" s="33"/>
      <c r="AE88" s="11" t="s">
        <v>21</v>
      </c>
      <c r="AF88" s="23" t="s">
        <v>136</v>
      </c>
      <c r="AG88" s="60" t="s">
        <v>20</v>
      </c>
      <c r="AH88" s="43"/>
      <c r="AI88" s="11" t="s">
        <v>21</v>
      </c>
      <c r="AJ88" s="23" t="s">
        <v>136</v>
      </c>
      <c r="AK88" s="60" t="s">
        <v>20</v>
      </c>
      <c r="AL88" s="60"/>
      <c r="AM88" s="43"/>
      <c r="AN88" s="11" t="s">
        <v>21</v>
      </c>
      <c r="AO88" s="23" t="s">
        <v>136</v>
      </c>
      <c r="AP88" s="60" t="s">
        <v>20</v>
      </c>
      <c r="AQ88" s="43"/>
      <c r="AR88" s="43"/>
      <c r="AS88" s="97" t="s">
        <v>21</v>
      </c>
      <c r="AT88" s="23" t="s">
        <v>137</v>
      </c>
      <c r="AU88" s="60" t="s">
        <v>20</v>
      </c>
      <c r="AV88" s="43"/>
      <c r="AW88" s="43"/>
      <c r="AX88" s="11" t="s">
        <v>21</v>
      </c>
      <c r="AY88" s="66" t="s">
        <v>136</v>
      </c>
      <c r="AZ88" s="64" t="s">
        <v>20</v>
      </c>
      <c r="BA88" s="43"/>
    </row>
    <row r="89" spans="1:53" x14ac:dyDescent="0.25">
      <c r="A89" s="47"/>
      <c r="B89" s="28"/>
      <c r="C89" s="33"/>
      <c r="D89" s="33"/>
      <c r="E89" s="34">
        <v>1</v>
      </c>
      <c r="F89" s="30" t="s">
        <v>26</v>
      </c>
      <c r="G89" s="98">
        <v>8.8370000000000004E-2</v>
      </c>
      <c r="H89" s="99">
        <f>G89*C51</f>
        <v>32.608530000000002</v>
      </c>
      <c r="I89" s="43"/>
      <c r="J89" s="43"/>
      <c r="K89" s="35" t="s">
        <v>26</v>
      </c>
      <c r="L89" s="100">
        <v>5.0970000000000001E-2</v>
      </c>
      <c r="M89" s="101">
        <f>L89*C51</f>
        <v>18.807929999999999</v>
      </c>
      <c r="N89" s="102"/>
      <c r="O89" s="43"/>
      <c r="P89" s="35" t="s">
        <v>26</v>
      </c>
      <c r="Q89" s="100">
        <v>3.3820000000000003E-2</v>
      </c>
      <c r="R89" s="101">
        <f>Q89*C51</f>
        <v>12.47958</v>
      </c>
      <c r="S89" s="43"/>
      <c r="T89" s="43"/>
      <c r="U89" s="35" t="s">
        <v>26</v>
      </c>
      <c r="V89" s="100">
        <v>2.6179999999999998E-2</v>
      </c>
      <c r="W89" s="101">
        <f>V89*C51</f>
        <v>9.6604200000000002</v>
      </c>
      <c r="X89" s="43"/>
      <c r="Y89" s="43"/>
      <c r="Z89" s="35" t="s">
        <v>26</v>
      </c>
      <c r="AA89" s="100">
        <v>0</v>
      </c>
      <c r="AB89" s="101">
        <f>AA89*C51</f>
        <v>0</v>
      </c>
      <c r="AC89" s="33"/>
      <c r="AD89" s="33"/>
      <c r="AE89" s="35" t="s">
        <v>26</v>
      </c>
      <c r="AF89" s="100">
        <v>5.672E-2</v>
      </c>
      <c r="AG89" s="101">
        <f>AF89*C51</f>
        <v>20.929680000000001</v>
      </c>
      <c r="AH89" s="43"/>
      <c r="AI89" s="35" t="s">
        <v>26</v>
      </c>
      <c r="AJ89" s="100">
        <v>1.9740000000000001E-2</v>
      </c>
      <c r="AK89" s="101">
        <f>AJ89*C51</f>
        <v>7.2840600000000002</v>
      </c>
      <c r="AL89" s="43"/>
      <c r="AM89" s="43"/>
      <c r="AN89" s="35" t="s">
        <v>26</v>
      </c>
      <c r="AO89" s="100">
        <v>2.6179999999999998E-2</v>
      </c>
      <c r="AP89" s="101">
        <f>AO89*C51</f>
        <v>9.6604200000000002</v>
      </c>
      <c r="AQ89" s="43"/>
      <c r="AR89" s="43"/>
      <c r="AS89" s="81" t="s">
        <v>26</v>
      </c>
      <c r="AT89" s="100">
        <v>7.7899999999999997E-2</v>
      </c>
      <c r="AU89" s="101">
        <f>AT89*C51</f>
        <v>28.745099999999997</v>
      </c>
      <c r="AV89" s="43"/>
      <c r="AW89" s="43"/>
      <c r="AX89" s="35" t="s">
        <v>26</v>
      </c>
      <c r="AY89" s="100">
        <v>4.3639999999999998E-2</v>
      </c>
      <c r="AZ89" s="101">
        <f>AY89*C51</f>
        <v>16.103159999999999</v>
      </c>
      <c r="BA89" s="43"/>
    </row>
    <row r="90" spans="1:53" x14ac:dyDescent="0.25">
      <c r="A90" s="47"/>
      <c r="B90" s="28"/>
      <c r="C90" s="33"/>
      <c r="D90" s="33"/>
      <c r="E90" s="34">
        <v>2</v>
      </c>
      <c r="F90" s="30" t="s">
        <v>28</v>
      </c>
      <c r="G90" s="98">
        <v>8.0000000000000004E-4</v>
      </c>
      <c r="H90" s="99">
        <f>G90*C77</f>
        <v>7.3599999999999999E-2</v>
      </c>
      <c r="I90" s="8"/>
      <c r="J90" s="8"/>
      <c r="K90" s="35" t="s">
        <v>29</v>
      </c>
      <c r="L90" s="100">
        <v>1.1999999999999999E-3</v>
      </c>
      <c r="M90" s="101">
        <f>L90*C77</f>
        <v>0.11039999999999998</v>
      </c>
      <c r="N90" s="102"/>
      <c r="O90" s="43"/>
      <c r="P90" s="35" t="s">
        <v>28</v>
      </c>
      <c r="Q90" s="100">
        <v>1.1999999999999999E-3</v>
      </c>
      <c r="R90" s="101">
        <f>Q90*C77</f>
        <v>0.11039999999999998</v>
      </c>
      <c r="S90" s="43"/>
      <c r="T90" s="43"/>
      <c r="U90" s="35" t="s">
        <v>28</v>
      </c>
      <c r="V90" s="100">
        <v>4.0000000000000001E-3</v>
      </c>
      <c r="W90" s="101">
        <f>V90*C77</f>
        <v>0.36799999999999999</v>
      </c>
      <c r="X90" s="43"/>
      <c r="Y90" s="43"/>
      <c r="Z90" s="35" t="s">
        <v>28</v>
      </c>
      <c r="AA90" s="100">
        <v>7.6E-3</v>
      </c>
      <c r="AB90" s="101">
        <f>AA90*C77</f>
        <v>0.69920000000000004</v>
      </c>
      <c r="AC90" s="33"/>
      <c r="AD90" s="33"/>
      <c r="AE90" s="35" t="s">
        <v>28</v>
      </c>
      <c r="AF90" s="100">
        <v>2E-3</v>
      </c>
      <c r="AG90" s="101">
        <f>AF90*C77</f>
        <v>0.184</v>
      </c>
      <c r="AH90" s="43"/>
      <c r="AI90" s="35" t="s">
        <v>28</v>
      </c>
      <c r="AJ90" s="100">
        <v>1.1999999999999999E-3</v>
      </c>
      <c r="AK90" s="101">
        <f>AJ90*C77</f>
        <v>0.11039999999999998</v>
      </c>
      <c r="AL90" s="43"/>
      <c r="AM90" s="43"/>
      <c r="AN90" s="35" t="s">
        <v>30</v>
      </c>
      <c r="AO90" s="100">
        <v>1.5630000000000002E-2</v>
      </c>
      <c r="AP90" s="101">
        <f>AO90*C22</f>
        <v>6.8772000000000011</v>
      </c>
      <c r="AQ90" s="43"/>
      <c r="AR90" s="43"/>
      <c r="AS90" s="81" t="s">
        <v>28</v>
      </c>
      <c r="AT90" s="100">
        <v>5.0000000000000001E-3</v>
      </c>
      <c r="AU90" s="101">
        <f>AT90*C77</f>
        <v>0.46</v>
      </c>
      <c r="AV90" s="43"/>
      <c r="AW90" s="43"/>
      <c r="AX90" s="35" t="s">
        <v>28</v>
      </c>
      <c r="AY90" s="100">
        <v>8.0000000000000002E-3</v>
      </c>
      <c r="AZ90" s="101">
        <f>AY90*C77</f>
        <v>0.73599999999999999</v>
      </c>
      <c r="BA90" s="43"/>
    </row>
    <row r="91" spans="1:53" x14ac:dyDescent="0.25">
      <c r="A91" s="47"/>
      <c r="B91" s="28"/>
      <c r="C91" s="33"/>
      <c r="D91" s="33"/>
      <c r="E91" s="34">
        <v>3</v>
      </c>
      <c r="F91" s="30" t="s">
        <v>30</v>
      </c>
      <c r="G91" s="98">
        <v>7.2499999999999995E-3</v>
      </c>
      <c r="H91" s="99">
        <f>G91*C22</f>
        <v>3.19</v>
      </c>
      <c r="I91" s="8"/>
      <c r="J91" s="8"/>
      <c r="K91" s="35" t="s">
        <v>30</v>
      </c>
      <c r="L91" s="100">
        <v>1.0360000000000001E-2</v>
      </c>
      <c r="M91" s="101">
        <f>L91*C22</f>
        <v>4.5584000000000007</v>
      </c>
      <c r="N91" s="102"/>
      <c r="O91" s="43"/>
      <c r="P91" s="35" t="s">
        <v>30</v>
      </c>
      <c r="Q91" s="100">
        <v>2.3600000000000006E-2</v>
      </c>
      <c r="R91" s="101">
        <f>Q91*C22</f>
        <v>10.384000000000002</v>
      </c>
      <c r="S91" s="43"/>
      <c r="T91" s="43"/>
      <c r="U91" s="35" t="s">
        <v>30</v>
      </c>
      <c r="V91" s="100">
        <v>1.6900000000000002E-2</v>
      </c>
      <c r="W91" s="101">
        <f>V91*C22</f>
        <v>7.4360000000000008</v>
      </c>
      <c r="X91" s="43"/>
      <c r="Y91" s="43"/>
      <c r="Z91" s="35" t="s">
        <v>30</v>
      </c>
      <c r="AA91" s="100">
        <v>1.6489999999999998E-2</v>
      </c>
      <c r="AB91" s="101">
        <f>AA91*C22</f>
        <v>7.2555999999999994</v>
      </c>
      <c r="AC91" s="33"/>
      <c r="AD91" s="33"/>
      <c r="AE91" s="35" t="s">
        <v>30</v>
      </c>
      <c r="AF91" s="100">
        <v>1.8000000000000002E-2</v>
      </c>
      <c r="AG91" s="101">
        <f>AF91*C22</f>
        <v>7.9200000000000008</v>
      </c>
      <c r="AH91" s="43"/>
      <c r="AI91" s="35" t="s">
        <v>30</v>
      </c>
      <c r="AJ91" s="100">
        <v>0.01</v>
      </c>
      <c r="AK91" s="101">
        <f>AJ91*C22</f>
        <v>4.4000000000000004</v>
      </c>
      <c r="AL91" s="43"/>
      <c r="AM91" s="43"/>
      <c r="AN91" s="35" t="s">
        <v>32</v>
      </c>
      <c r="AO91" s="100">
        <v>4.0000000000000001E-3</v>
      </c>
      <c r="AP91" s="101">
        <f>AO91*C66</f>
        <v>0.308</v>
      </c>
      <c r="AQ91" s="43"/>
      <c r="AR91" s="43"/>
      <c r="AS91" s="81" t="s">
        <v>30</v>
      </c>
      <c r="AT91" s="100">
        <v>2.0110000000000003E-2</v>
      </c>
      <c r="AU91" s="101">
        <f>AT91*C22</f>
        <v>8.8484000000000016</v>
      </c>
      <c r="AV91" s="43"/>
      <c r="AW91" s="43"/>
      <c r="AX91" s="35" t="s">
        <v>30</v>
      </c>
      <c r="AY91" s="100">
        <v>1.3169999999999999E-2</v>
      </c>
      <c r="AZ91" s="101">
        <f>AY91*C22</f>
        <v>5.7947999999999995</v>
      </c>
      <c r="BA91" s="43"/>
    </row>
    <row r="92" spans="1:53" x14ac:dyDescent="0.25">
      <c r="A92" s="5"/>
      <c r="B92" s="5"/>
      <c r="C92" s="33"/>
      <c r="D92" s="33"/>
      <c r="E92" s="34">
        <v>4</v>
      </c>
      <c r="F92" s="30" t="s">
        <v>32</v>
      </c>
      <c r="G92" s="98">
        <v>7.0000000000000001E-3</v>
      </c>
      <c r="H92" s="99">
        <f>G92*C66</f>
        <v>0.53900000000000003</v>
      </c>
      <c r="I92" s="43"/>
      <c r="J92" s="43"/>
      <c r="K92" s="35" t="s">
        <v>34</v>
      </c>
      <c r="L92" s="100">
        <v>5.8999999999999999E-3</v>
      </c>
      <c r="M92" s="101">
        <f>L92*C66</f>
        <v>0.45429999999999998</v>
      </c>
      <c r="N92" s="102"/>
      <c r="O92" s="43"/>
      <c r="P92" s="35" t="s">
        <v>32</v>
      </c>
      <c r="Q92" s="100">
        <v>4.2100000000000002E-3</v>
      </c>
      <c r="R92" s="101">
        <f>Q92*C66</f>
        <v>0.32417000000000001</v>
      </c>
      <c r="S92" s="43"/>
      <c r="T92" s="43"/>
      <c r="U92" s="35" t="s">
        <v>32</v>
      </c>
      <c r="V92" s="100">
        <v>2.2000000000000001E-3</v>
      </c>
      <c r="W92" s="101">
        <f>V92*C66</f>
        <v>0.16940000000000002</v>
      </c>
      <c r="X92" s="43"/>
      <c r="Y92" s="43"/>
      <c r="Z92" s="35" t="s">
        <v>32</v>
      </c>
      <c r="AA92" s="100">
        <v>1.09E-2</v>
      </c>
      <c r="AB92" s="101">
        <f>AA92*C66</f>
        <v>0.83930000000000005</v>
      </c>
      <c r="AC92" s="33"/>
      <c r="AD92" s="33"/>
      <c r="AE92" s="35" t="s">
        <v>35</v>
      </c>
      <c r="AF92" s="100">
        <v>0.15145000000000003</v>
      </c>
      <c r="AG92" s="101">
        <f>AF92*C25</f>
        <v>6.4366250000000012</v>
      </c>
      <c r="AH92" s="43"/>
      <c r="AI92" s="35" t="s">
        <v>32</v>
      </c>
      <c r="AJ92" s="100">
        <v>1.2999999999999999E-2</v>
      </c>
      <c r="AK92" s="101">
        <f>AJ92*C66</f>
        <v>1.0009999999999999</v>
      </c>
      <c r="AL92" s="43"/>
      <c r="AM92" s="43"/>
      <c r="AN92" s="35" t="s">
        <v>36</v>
      </c>
      <c r="AO92" s="100">
        <v>0.02</v>
      </c>
      <c r="AP92" s="101">
        <f>AO92*C23</f>
        <v>3.3000000000000003</v>
      </c>
      <c r="AQ92" s="43"/>
      <c r="AR92" s="43"/>
      <c r="AS92" s="81" t="s">
        <v>32</v>
      </c>
      <c r="AT92" s="100">
        <v>8.8999999999999999E-3</v>
      </c>
      <c r="AU92" s="101">
        <f>AT92*C66</f>
        <v>0.68530000000000002</v>
      </c>
      <c r="AV92" s="43"/>
      <c r="AW92" s="43"/>
      <c r="AX92" s="35" t="s">
        <v>32</v>
      </c>
      <c r="AY92" s="100">
        <v>1.0999999999999999E-2</v>
      </c>
      <c r="AZ92" s="101">
        <f>AY92*C66</f>
        <v>0.84699999999999998</v>
      </c>
      <c r="BA92" s="43"/>
    </row>
    <row r="93" spans="1:53" x14ac:dyDescent="0.25">
      <c r="A93" s="5"/>
      <c r="B93" s="5" t="s">
        <v>138</v>
      </c>
      <c r="C93" s="33"/>
      <c r="D93" s="33"/>
      <c r="E93" s="34">
        <v>5</v>
      </c>
      <c r="F93" s="30" t="s">
        <v>38</v>
      </c>
      <c r="G93" s="98">
        <v>0.02</v>
      </c>
      <c r="H93" s="99">
        <f>G93*C23</f>
        <v>3.3000000000000003</v>
      </c>
      <c r="I93" s="43"/>
      <c r="J93" s="43"/>
      <c r="K93" s="35" t="s">
        <v>39</v>
      </c>
      <c r="L93" s="100">
        <v>4.3999999999999997E-2</v>
      </c>
      <c r="M93" s="101">
        <f>L93*C40</f>
        <v>6.1643999999999997</v>
      </c>
      <c r="N93" s="102"/>
      <c r="O93" s="43"/>
      <c r="P93" s="35" t="s">
        <v>40</v>
      </c>
      <c r="Q93" s="100">
        <v>1.52E-2</v>
      </c>
      <c r="R93" s="101">
        <f>Q93*C81</f>
        <v>2.0975999999999999</v>
      </c>
      <c r="S93" s="43"/>
      <c r="T93" s="43"/>
      <c r="U93" s="35" t="s">
        <v>40</v>
      </c>
      <c r="V93" s="100">
        <v>8.0250000000000002E-2</v>
      </c>
      <c r="W93" s="101">
        <f>V93*C81</f>
        <v>11.0745</v>
      </c>
      <c r="X93" s="43"/>
      <c r="Y93" s="43"/>
      <c r="Z93" s="35" t="s">
        <v>35</v>
      </c>
      <c r="AA93" s="100">
        <v>0.20749000000000001</v>
      </c>
      <c r="AB93" s="101">
        <f>AA93*C25</f>
        <v>8.8183249999999997</v>
      </c>
      <c r="AC93" s="33"/>
      <c r="AD93" s="33"/>
      <c r="AE93" s="35" t="s">
        <v>32</v>
      </c>
      <c r="AF93" s="100">
        <v>6.0000000000000001E-3</v>
      </c>
      <c r="AG93" s="101">
        <f>AF93*C66</f>
        <v>0.46200000000000002</v>
      </c>
      <c r="AH93" s="43"/>
      <c r="AI93" s="35" t="s">
        <v>41</v>
      </c>
      <c r="AJ93" s="100">
        <v>0</v>
      </c>
      <c r="AK93" s="101">
        <f>AJ93*C31</f>
        <v>0</v>
      </c>
      <c r="AL93" s="43"/>
      <c r="AM93" s="43"/>
      <c r="AN93" s="35" t="s">
        <v>35</v>
      </c>
      <c r="AO93" s="100">
        <v>0.19714999999999999</v>
      </c>
      <c r="AP93" s="101">
        <f>AO93*C25</f>
        <v>8.378874999999999</v>
      </c>
      <c r="AQ93" s="43"/>
      <c r="AR93" s="43"/>
      <c r="AS93" s="81" t="s">
        <v>41</v>
      </c>
      <c r="AT93" s="100">
        <v>0.1053</v>
      </c>
      <c r="AU93" s="101">
        <f>AT93*C31</f>
        <v>22.639500000000002</v>
      </c>
      <c r="AV93" s="43"/>
      <c r="AW93" s="43"/>
      <c r="AX93" s="35" t="s">
        <v>42</v>
      </c>
      <c r="AY93" s="100">
        <v>0</v>
      </c>
      <c r="AZ93" s="101">
        <f>AY93*C39</f>
        <v>0</v>
      </c>
      <c r="BA93" s="43"/>
    </row>
    <row r="94" spans="1:53" x14ac:dyDescent="0.25">
      <c r="A94" s="5">
        <v>1</v>
      </c>
      <c r="B94" s="5" t="s">
        <v>139</v>
      </c>
      <c r="C94" s="33">
        <v>77.5</v>
      </c>
      <c r="D94" s="33"/>
      <c r="E94" s="34">
        <v>6</v>
      </c>
      <c r="F94" s="30" t="s">
        <v>35</v>
      </c>
      <c r="G94" s="98">
        <v>0.18595</v>
      </c>
      <c r="H94" s="99">
        <f>G94*C25</f>
        <v>7.9028749999999999</v>
      </c>
      <c r="I94" s="43"/>
      <c r="J94" s="43"/>
      <c r="K94" s="35" t="s">
        <v>35</v>
      </c>
      <c r="L94" s="100">
        <v>0.14688000000000001</v>
      </c>
      <c r="M94" s="101">
        <f>L94*C25</f>
        <v>6.2424000000000008</v>
      </c>
      <c r="N94" s="102"/>
      <c r="O94" s="43"/>
      <c r="P94" s="35" t="s">
        <v>35</v>
      </c>
      <c r="Q94" s="100">
        <v>0.14630000000000001</v>
      </c>
      <c r="R94" s="101">
        <f>Q94*C25</f>
        <v>6.2177500000000006</v>
      </c>
      <c r="S94" s="43"/>
      <c r="T94" s="43"/>
      <c r="U94" s="35" t="s">
        <v>35</v>
      </c>
      <c r="V94" s="100">
        <v>0.1234</v>
      </c>
      <c r="W94" s="101">
        <f>V94*C25</f>
        <v>5.2444999999999995</v>
      </c>
      <c r="X94" s="43"/>
      <c r="Y94" s="43"/>
      <c r="Z94" s="35" t="s">
        <v>44</v>
      </c>
      <c r="AA94" s="100">
        <v>0.1545</v>
      </c>
      <c r="AB94" s="101">
        <f>AA94*C29</f>
        <v>9.8879999999999999</v>
      </c>
      <c r="AC94" s="33"/>
      <c r="AD94" s="33"/>
      <c r="AE94" s="35" t="s">
        <v>42</v>
      </c>
      <c r="AF94" s="100">
        <v>0</v>
      </c>
      <c r="AG94" s="101">
        <f>AF94*C39</f>
        <v>0</v>
      </c>
      <c r="AH94" s="43"/>
      <c r="AI94" s="35" t="s">
        <v>35</v>
      </c>
      <c r="AJ94" s="100">
        <v>0.1007</v>
      </c>
      <c r="AK94" s="101">
        <f>AJ94*C25</f>
        <v>4.2797499999999999</v>
      </c>
      <c r="AL94" s="43"/>
      <c r="AM94" s="43"/>
      <c r="AN94" s="35" t="s">
        <v>45</v>
      </c>
      <c r="AO94" s="100">
        <v>0.1545</v>
      </c>
      <c r="AP94" s="101">
        <f>AO94*C27</f>
        <v>8.343</v>
      </c>
      <c r="AQ94" s="43"/>
      <c r="AR94" s="43"/>
      <c r="AS94" s="81" t="s">
        <v>35</v>
      </c>
      <c r="AT94" s="100">
        <v>3.7540000000000004E-2</v>
      </c>
      <c r="AU94" s="101">
        <f>AT94*C25</f>
        <v>1.5954500000000003</v>
      </c>
      <c r="AV94" s="43"/>
      <c r="AW94" s="43"/>
      <c r="AX94" s="35" t="s">
        <v>35</v>
      </c>
      <c r="AY94" s="100">
        <v>0.21405000000000002</v>
      </c>
      <c r="AZ94" s="101">
        <f>AY94*C25</f>
        <v>9.0971250000000001</v>
      </c>
      <c r="BA94" s="43"/>
    </row>
    <row r="95" spans="1:53" x14ac:dyDescent="0.25">
      <c r="A95" s="5"/>
      <c r="B95" s="5"/>
      <c r="C95" s="33"/>
      <c r="D95" s="33"/>
      <c r="E95" s="34">
        <v>7</v>
      </c>
      <c r="F95" s="30" t="s">
        <v>44</v>
      </c>
      <c r="G95" s="98">
        <v>0.1545</v>
      </c>
      <c r="H95" s="99">
        <f>G95*C29</f>
        <v>9.8879999999999999</v>
      </c>
      <c r="I95" s="43"/>
      <c r="J95" s="43"/>
      <c r="K95" s="35" t="s">
        <v>47</v>
      </c>
      <c r="L95" s="100">
        <v>0.15540000000000001</v>
      </c>
      <c r="M95" s="101">
        <f>L95*C26</f>
        <v>6.8376000000000001</v>
      </c>
      <c r="N95" s="102"/>
      <c r="O95" s="43"/>
      <c r="P95" s="35" t="s">
        <v>48</v>
      </c>
      <c r="Q95" s="100">
        <v>0.1545</v>
      </c>
      <c r="R95" s="101">
        <f>Q95*C28</f>
        <v>9.27</v>
      </c>
      <c r="S95" s="43"/>
      <c r="T95" s="43"/>
      <c r="U95" s="35" t="s">
        <v>48</v>
      </c>
      <c r="V95" s="100">
        <v>0.1545</v>
      </c>
      <c r="W95" s="101">
        <f>V95*C28</f>
        <v>9.27</v>
      </c>
      <c r="X95" s="43"/>
      <c r="Y95" s="43"/>
      <c r="Z95" s="35" t="s">
        <v>49</v>
      </c>
      <c r="AA95" s="100">
        <v>0</v>
      </c>
      <c r="AB95" s="101">
        <f>AA95*C30</f>
        <v>0</v>
      </c>
      <c r="AC95" s="33"/>
      <c r="AD95" s="33"/>
      <c r="AE95" s="35" t="s">
        <v>50</v>
      </c>
      <c r="AF95" s="100">
        <v>0</v>
      </c>
      <c r="AG95" s="101">
        <v>0</v>
      </c>
      <c r="AH95" s="43"/>
      <c r="AI95" s="35" t="s">
        <v>47</v>
      </c>
      <c r="AJ95" s="100">
        <v>0.1545</v>
      </c>
      <c r="AK95" s="101">
        <f>AJ95*C26</f>
        <v>6.798</v>
      </c>
      <c r="AL95" s="43"/>
      <c r="AM95" s="43"/>
      <c r="AN95" s="35" t="s">
        <v>49</v>
      </c>
      <c r="AO95" s="100">
        <v>3.2599999999999999E-3</v>
      </c>
      <c r="AP95" s="101">
        <f>AO95*C30</f>
        <v>0.53789999999999993</v>
      </c>
      <c r="AQ95" s="43"/>
      <c r="AR95" s="43"/>
      <c r="AS95" s="81" t="s">
        <v>45</v>
      </c>
      <c r="AT95" s="100">
        <v>0.1545</v>
      </c>
      <c r="AU95" s="101">
        <f>AT95*C27</f>
        <v>8.343</v>
      </c>
      <c r="AV95" s="43"/>
      <c r="AW95" s="43"/>
      <c r="AX95" s="35" t="s">
        <v>44</v>
      </c>
      <c r="AY95" s="100">
        <v>0.1545</v>
      </c>
      <c r="AZ95" s="101">
        <f>AY95*C29</f>
        <v>9.8879999999999999</v>
      </c>
      <c r="BA95" s="43"/>
    </row>
    <row r="96" spans="1:53" x14ac:dyDescent="0.25">
      <c r="A96" s="5"/>
      <c r="B96" s="5" t="s">
        <v>140</v>
      </c>
      <c r="C96" s="33"/>
      <c r="D96" s="33"/>
      <c r="E96" s="34">
        <v>8</v>
      </c>
      <c r="F96" s="30" t="s">
        <v>49</v>
      </c>
      <c r="G96" s="98">
        <v>2.7E-2</v>
      </c>
      <c r="H96" s="99">
        <f>G96*C30</f>
        <v>4.4550000000000001</v>
      </c>
      <c r="I96" s="43"/>
      <c r="J96" s="43"/>
      <c r="K96" s="35" t="s">
        <v>49</v>
      </c>
      <c r="L96" s="100">
        <v>0</v>
      </c>
      <c r="M96" s="101">
        <f>L96*C30</f>
        <v>0</v>
      </c>
      <c r="N96" s="102"/>
      <c r="O96" s="43"/>
      <c r="P96" s="35" t="s">
        <v>49</v>
      </c>
      <c r="Q96" s="100">
        <v>1.074E-2</v>
      </c>
      <c r="R96" s="101">
        <f>Q96*C30</f>
        <v>1.7721</v>
      </c>
      <c r="S96" s="43"/>
      <c r="T96" s="43"/>
      <c r="U96" s="35" t="s">
        <v>49</v>
      </c>
      <c r="V96" s="100">
        <v>8.0000000000000002E-3</v>
      </c>
      <c r="W96" s="101">
        <f>V96*C30</f>
        <v>1.32</v>
      </c>
      <c r="X96" s="43"/>
      <c r="Y96" s="43"/>
      <c r="Z96" s="35" t="s">
        <v>52</v>
      </c>
      <c r="AA96" s="100">
        <v>6.9999999999999999E-4</v>
      </c>
      <c r="AB96" s="101">
        <f>AA96*C76</f>
        <v>5.74E-2</v>
      </c>
      <c r="AC96" s="33"/>
      <c r="AD96" s="33"/>
      <c r="AE96" s="35" t="s">
        <v>44</v>
      </c>
      <c r="AF96" s="100">
        <v>0.1545</v>
      </c>
      <c r="AG96" s="101">
        <f>AF96*C29</f>
        <v>9.8879999999999999</v>
      </c>
      <c r="AH96" s="43"/>
      <c r="AI96" s="35" t="s">
        <v>49</v>
      </c>
      <c r="AJ96" s="100">
        <v>8.0000000000000002E-3</v>
      </c>
      <c r="AK96" s="101">
        <f>AJ96*C30</f>
        <v>1.32</v>
      </c>
      <c r="AL96" s="43"/>
      <c r="AM96" s="43"/>
      <c r="AN96" s="35" t="s">
        <v>53</v>
      </c>
      <c r="AO96" s="100">
        <v>2.32E-3</v>
      </c>
      <c r="AP96" s="101">
        <f>AO96*C83</f>
        <v>0.10672</v>
      </c>
      <c r="AQ96" s="43"/>
      <c r="AR96" s="43"/>
      <c r="AS96" s="81" t="s">
        <v>49</v>
      </c>
      <c r="AT96" s="100">
        <v>1.2E-2</v>
      </c>
      <c r="AU96" s="101">
        <f>AT96*C30</f>
        <v>1.98</v>
      </c>
      <c r="AV96" s="43"/>
      <c r="AW96" s="43"/>
      <c r="AX96" s="35" t="s">
        <v>52</v>
      </c>
      <c r="AY96" s="100">
        <v>0</v>
      </c>
      <c r="AZ96" s="101">
        <f>AY96*C76</f>
        <v>0</v>
      </c>
      <c r="BA96" s="43"/>
    </row>
    <row r="97" spans="1:53" x14ac:dyDescent="0.25">
      <c r="A97" s="5">
        <v>1</v>
      </c>
      <c r="B97" s="5" t="s">
        <v>141</v>
      </c>
      <c r="C97" s="33">
        <v>46.4</v>
      </c>
      <c r="D97" s="33"/>
      <c r="E97" s="34">
        <v>9</v>
      </c>
      <c r="F97" s="30" t="s">
        <v>41</v>
      </c>
      <c r="G97" s="98">
        <v>0.13600000000000001</v>
      </c>
      <c r="H97" s="99">
        <f>G97*C31</f>
        <v>29.240000000000002</v>
      </c>
      <c r="I97" s="43"/>
      <c r="J97" s="43"/>
      <c r="K97" s="35" t="s">
        <v>55</v>
      </c>
      <c r="L97" s="100">
        <v>2.1749999999999999E-2</v>
      </c>
      <c r="M97" s="101">
        <f>L97*C86</f>
        <v>4.3499999999999996</v>
      </c>
      <c r="N97" s="102"/>
      <c r="O97" s="43"/>
      <c r="P97" s="35" t="s">
        <v>56</v>
      </c>
      <c r="Q97" s="100">
        <v>3.5000000000000003E-2</v>
      </c>
      <c r="R97" s="101">
        <f>Q97*C63</f>
        <v>0.98000000000000009</v>
      </c>
      <c r="S97" s="43"/>
      <c r="T97" s="43"/>
      <c r="U97" s="35" t="s">
        <v>41</v>
      </c>
      <c r="V97" s="100">
        <v>2.7349999999999999E-2</v>
      </c>
      <c r="W97" s="101">
        <f>V97*C31</f>
        <v>5.8802500000000002</v>
      </c>
      <c r="X97" s="43"/>
      <c r="Y97" s="43"/>
      <c r="Z97" s="35" t="s">
        <v>57</v>
      </c>
      <c r="AA97" s="100">
        <v>1.255E-2</v>
      </c>
      <c r="AB97" s="101">
        <f>AA97*C43</f>
        <v>1.3805000000000001</v>
      </c>
      <c r="AC97" s="33"/>
      <c r="AD97" s="33"/>
      <c r="AE97" s="35" t="s">
        <v>49</v>
      </c>
      <c r="AF97" s="100">
        <v>8.0000000000000002E-3</v>
      </c>
      <c r="AG97" s="101">
        <f>AF97*C30</f>
        <v>1.32</v>
      </c>
      <c r="AH97" s="43"/>
      <c r="AI97" s="35" t="s">
        <v>58</v>
      </c>
      <c r="AJ97" s="100">
        <v>7.0000000000000007E-2</v>
      </c>
      <c r="AK97" s="101">
        <f>AJ97*C70</f>
        <v>5.3900000000000006</v>
      </c>
      <c r="AL97" s="43"/>
      <c r="AM97" s="43"/>
      <c r="AN97" s="35" t="s">
        <v>59</v>
      </c>
      <c r="AO97" s="100">
        <v>1.3469999999999999E-2</v>
      </c>
      <c r="AP97" s="101">
        <f>AO97*C62</f>
        <v>0.47414400000000001</v>
      </c>
      <c r="AQ97" s="43"/>
      <c r="AR97" s="43"/>
      <c r="AS97" s="81" t="s">
        <v>52</v>
      </c>
      <c r="AT97" s="100">
        <v>6.9999999999999999E-4</v>
      </c>
      <c r="AU97" s="101">
        <f>AT97*C76</f>
        <v>5.74E-2</v>
      </c>
      <c r="AV97" s="43"/>
      <c r="AW97" s="43"/>
      <c r="AX97" s="35" t="s">
        <v>60</v>
      </c>
      <c r="AY97" s="100">
        <v>0</v>
      </c>
      <c r="AZ97" s="101">
        <f>AY97*C11</f>
        <v>0</v>
      </c>
      <c r="BA97" s="43"/>
    </row>
    <row r="98" spans="1:53" x14ac:dyDescent="0.25">
      <c r="A98" s="5">
        <v>2</v>
      </c>
      <c r="B98" s="5" t="s">
        <v>142</v>
      </c>
      <c r="C98" s="33">
        <v>29.23</v>
      </c>
      <c r="D98" s="33"/>
      <c r="E98" s="34">
        <v>10</v>
      </c>
      <c r="F98" s="30" t="s">
        <v>62</v>
      </c>
      <c r="G98" s="98">
        <v>1.0659999999999999E-2</v>
      </c>
      <c r="H98" s="99">
        <f>G98*C24</f>
        <v>3.7309999999999999</v>
      </c>
      <c r="I98" s="43"/>
      <c r="J98" s="43"/>
      <c r="K98" s="35" t="s">
        <v>62</v>
      </c>
      <c r="L98" s="100">
        <v>0</v>
      </c>
      <c r="M98" s="101">
        <f>L98*C24</f>
        <v>0</v>
      </c>
      <c r="N98" s="102"/>
      <c r="O98" s="43"/>
      <c r="P98" s="35" t="s">
        <v>63</v>
      </c>
      <c r="Q98" s="100">
        <v>5.5199999999999999E-2</v>
      </c>
      <c r="R98" s="101">
        <f>Q98*C57</f>
        <v>3.9744000000000002</v>
      </c>
      <c r="S98" s="43"/>
      <c r="T98" s="43"/>
      <c r="U98" s="35" t="s">
        <v>62</v>
      </c>
      <c r="V98" s="100">
        <v>0</v>
      </c>
      <c r="W98" s="101">
        <v>0</v>
      </c>
      <c r="X98" s="43"/>
      <c r="Y98" s="43"/>
      <c r="Z98" s="35" t="s">
        <v>64</v>
      </c>
      <c r="AA98" s="100">
        <v>2.76E-2</v>
      </c>
      <c r="AB98" s="101">
        <f>AA98*C64</f>
        <v>0.52439999999999998</v>
      </c>
      <c r="AC98" s="33"/>
      <c r="AD98" s="33"/>
      <c r="AE98" s="35" t="s">
        <v>65</v>
      </c>
      <c r="AF98" s="100">
        <v>5.1000000000000004E-4</v>
      </c>
      <c r="AG98" s="101">
        <f>AF98*C18</f>
        <v>0.1275</v>
      </c>
      <c r="AH98" s="43"/>
      <c r="AI98" s="35" t="s">
        <v>66</v>
      </c>
      <c r="AJ98" s="100">
        <v>0.1</v>
      </c>
      <c r="AK98" s="101">
        <f>AJ98*C87</f>
        <v>6.4</v>
      </c>
      <c r="AL98" s="43"/>
      <c r="AM98" s="43"/>
      <c r="AN98" s="35" t="s">
        <v>57</v>
      </c>
      <c r="AO98" s="100">
        <v>5.1999999999999998E-3</v>
      </c>
      <c r="AP98" s="101">
        <f>AO98*C43</f>
        <v>0.57199999999999995</v>
      </c>
      <c r="AQ98" s="43"/>
      <c r="AR98" s="43"/>
      <c r="AS98" s="81" t="s">
        <v>62</v>
      </c>
      <c r="AT98" s="100">
        <v>1.2E-2</v>
      </c>
      <c r="AU98" s="101">
        <f>AT98*C24</f>
        <v>4.2</v>
      </c>
      <c r="AV98" s="43"/>
      <c r="AW98" s="43"/>
      <c r="AX98" s="35" t="s">
        <v>57</v>
      </c>
      <c r="AY98" s="100">
        <v>2.5999999999999999E-3</v>
      </c>
      <c r="AZ98" s="101">
        <f>AY98*C43</f>
        <v>0.28599999999999998</v>
      </c>
      <c r="BA98" s="43"/>
    </row>
    <row r="99" spans="1:53" x14ac:dyDescent="0.25">
      <c r="A99" s="5"/>
      <c r="B99" s="5"/>
      <c r="C99" s="33"/>
      <c r="D99" s="33"/>
      <c r="E99" s="34">
        <v>11</v>
      </c>
      <c r="F99" s="30" t="s">
        <v>57</v>
      </c>
      <c r="G99" s="98">
        <v>5.0000000000000001E-3</v>
      </c>
      <c r="H99" s="99">
        <f>G99*C43</f>
        <v>0.55000000000000004</v>
      </c>
      <c r="I99" s="43"/>
      <c r="J99" s="43"/>
      <c r="K99" s="35" t="s">
        <v>57</v>
      </c>
      <c r="L99" s="100">
        <v>6.547E-2</v>
      </c>
      <c r="M99" s="101">
        <f>L99*C43</f>
        <v>7.2016999999999998</v>
      </c>
      <c r="N99" s="102"/>
      <c r="O99" s="43"/>
      <c r="P99" s="35" t="s">
        <v>57</v>
      </c>
      <c r="Q99" s="100">
        <v>2.18E-2</v>
      </c>
      <c r="R99" s="101">
        <f>Q99*C43</f>
        <v>2.3980000000000001</v>
      </c>
      <c r="S99" s="43"/>
      <c r="T99" s="43"/>
      <c r="U99" s="35" t="s">
        <v>57</v>
      </c>
      <c r="V99" s="100">
        <v>1.09E-2</v>
      </c>
      <c r="W99" s="101">
        <f>V99*C43</f>
        <v>1.1990000000000001</v>
      </c>
      <c r="X99" s="43"/>
      <c r="Y99" s="43"/>
      <c r="Z99" s="35" t="s">
        <v>79</v>
      </c>
      <c r="AA99" s="100">
        <v>8.5000000000000006E-2</v>
      </c>
      <c r="AB99" s="101">
        <f>AA99*C72</f>
        <v>2.9750000000000001</v>
      </c>
      <c r="AC99" s="33"/>
      <c r="AD99" s="33"/>
      <c r="AE99" s="35" t="s">
        <v>57</v>
      </c>
      <c r="AF99" s="100">
        <v>2E-3</v>
      </c>
      <c r="AG99" s="101">
        <f>AF99*C43</f>
        <v>0.22</v>
      </c>
      <c r="AH99" s="43"/>
      <c r="AI99" s="35" t="s">
        <v>57</v>
      </c>
      <c r="AJ99" s="100">
        <v>3.4119999999999998E-2</v>
      </c>
      <c r="AK99" s="101">
        <f>AJ99*C43</f>
        <v>3.7531999999999996</v>
      </c>
      <c r="AL99" s="43"/>
      <c r="AM99" s="43"/>
      <c r="AN99" s="35" t="s">
        <v>64</v>
      </c>
      <c r="AO99" s="100">
        <v>4.4799999999999996E-3</v>
      </c>
      <c r="AP99" s="101">
        <f>AO99*C64</f>
        <v>8.5119999999999987E-2</v>
      </c>
      <c r="AQ99" s="43"/>
      <c r="AR99" s="43"/>
      <c r="AS99" s="81" t="s">
        <v>57</v>
      </c>
      <c r="AT99" s="100">
        <v>4.0200000000000001E-3</v>
      </c>
      <c r="AU99" s="101">
        <f>AT99*C43</f>
        <v>0.44220000000000004</v>
      </c>
      <c r="AV99" s="43"/>
      <c r="AW99" s="43"/>
      <c r="AX99" s="35" t="s">
        <v>64</v>
      </c>
      <c r="AY99" s="100">
        <v>3.0000000000000001E-3</v>
      </c>
      <c r="AZ99" s="101">
        <f>AY99*C64</f>
        <v>5.7000000000000002E-2</v>
      </c>
      <c r="BA99" s="43"/>
    </row>
    <row r="100" spans="1:53" x14ac:dyDescent="0.25">
      <c r="A100" s="5"/>
      <c r="B100" s="5"/>
      <c r="C100" s="33"/>
      <c r="D100" s="33"/>
      <c r="E100" s="34">
        <v>12</v>
      </c>
      <c r="F100" s="30" t="s">
        <v>64</v>
      </c>
      <c r="G100" s="98">
        <v>1.0750000000000001E-2</v>
      </c>
      <c r="H100" s="99">
        <f>G100*C64</f>
        <v>0.20425000000000001</v>
      </c>
      <c r="I100" s="43"/>
      <c r="J100" s="43"/>
      <c r="K100" s="35" t="s">
        <v>64</v>
      </c>
      <c r="L100" s="100">
        <v>2.4199999999999999E-2</v>
      </c>
      <c r="M100" s="101">
        <f>L100*C64</f>
        <v>0.45979999999999999</v>
      </c>
      <c r="N100" s="102"/>
      <c r="O100" s="43"/>
      <c r="P100" s="35" t="s">
        <v>64</v>
      </c>
      <c r="Q100" s="100">
        <v>2.6200000000000001E-2</v>
      </c>
      <c r="R100" s="101">
        <f>Q100*C64</f>
        <v>0.49780000000000002</v>
      </c>
      <c r="S100" s="43"/>
      <c r="T100" s="43"/>
      <c r="U100" s="35" t="s">
        <v>64</v>
      </c>
      <c r="V100" s="100">
        <v>3.3000000000000002E-2</v>
      </c>
      <c r="W100" s="101">
        <f>V100*C64</f>
        <v>0.627</v>
      </c>
      <c r="X100" s="43"/>
      <c r="Y100" s="43"/>
      <c r="Z100" s="35" t="s">
        <v>70</v>
      </c>
      <c r="AA100" s="100">
        <v>1.2E-2</v>
      </c>
      <c r="AB100" s="101">
        <f>AA100*C59</f>
        <v>0.46200000000000002</v>
      </c>
      <c r="AC100" s="33"/>
      <c r="AD100" s="33"/>
      <c r="AE100" s="35" t="s">
        <v>64</v>
      </c>
      <c r="AF100" s="100">
        <v>3.2000000000000001E-2</v>
      </c>
      <c r="AG100" s="101">
        <f>AF100*C64</f>
        <v>0.60799999999999998</v>
      </c>
      <c r="AH100" s="43"/>
      <c r="AI100" s="35" t="s">
        <v>64</v>
      </c>
      <c r="AJ100" s="100">
        <v>8.6E-3</v>
      </c>
      <c r="AK100" s="101">
        <f>AJ100*C64</f>
        <v>0.16339999999999999</v>
      </c>
      <c r="AL100" s="43"/>
      <c r="AM100" s="43"/>
      <c r="AN100" s="35" t="s">
        <v>71</v>
      </c>
      <c r="AO100" s="100">
        <v>1.6E-2</v>
      </c>
      <c r="AP100" s="101">
        <f>AO100*C63</f>
        <v>0.44800000000000001</v>
      </c>
      <c r="AQ100" s="43"/>
      <c r="AR100" s="43"/>
      <c r="AS100" s="81" t="s">
        <v>64</v>
      </c>
      <c r="AT100" s="100">
        <v>2.4719999999999999E-2</v>
      </c>
      <c r="AU100" s="101">
        <f>AT100*C64</f>
        <v>0.46967999999999999</v>
      </c>
      <c r="AV100" s="43"/>
      <c r="AW100" s="43"/>
      <c r="AX100" s="35" t="s">
        <v>72</v>
      </c>
      <c r="AY100" s="100">
        <v>2.9000000000000001E-2</v>
      </c>
      <c r="AZ100" s="101">
        <f>AY100*C61</f>
        <v>0.73370000000000002</v>
      </c>
      <c r="BA100" s="43"/>
    </row>
    <row r="101" spans="1:53" x14ac:dyDescent="0.25">
      <c r="A101" s="5"/>
      <c r="B101" s="5"/>
      <c r="C101" s="33"/>
      <c r="D101" s="33"/>
      <c r="E101" s="34">
        <v>13</v>
      </c>
      <c r="F101" s="30" t="s">
        <v>74</v>
      </c>
      <c r="G101" s="98">
        <v>1.4E-2</v>
      </c>
      <c r="H101" s="99">
        <f>G101*C58</f>
        <v>0.38500000000000001</v>
      </c>
      <c r="I101" s="43"/>
      <c r="J101" s="43"/>
      <c r="K101" s="35" t="s">
        <v>52</v>
      </c>
      <c r="L101" s="100">
        <v>6.9999999999999999E-4</v>
      </c>
      <c r="M101" s="101">
        <f>L101*C76</f>
        <v>5.74E-2</v>
      </c>
      <c r="N101" s="102"/>
      <c r="O101" s="43"/>
      <c r="P101" s="35" t="s">
        <v>52</v>
      </c>
      <c r="Q101" s="100">
        <v>6.9999999999999999E-4</v>
      </c>
      <c r="R101" s="101">
        <f>Q101*C76</f>
        <v>5.74E-2</v>
      </c>
      <c r="S101" s="43"/>
      <c r="T101" s="43"/>
      <c r="U101" s="35" t="s">
        <v>75</v>
      </c>
      <c r="V101" s="100">
        <v>2.9000000000000001E-2</v>
      </c>
      <c r="W101" s="101">
        <f>V101*C60</f>
        <v>0.58000000000000007</v>
      </c>
      <c r="X101" s="43"/>
      <c r="Y101" s="43"/>
      <c r="Z101" s="35" t="s">
        <v>62</v>
      </c>
      <c r="AA101" s="100">
        <v>0</v>
      </c>
      <c r="AB101" s="101">
        <f>AA101*C24</f>
        <v>0</v>
      </c>
      <c r="AC101" s="33"/>
      <c r="AD101" s="33"/>
      <c r="AE101" s="35" t="s">
        <v>76</v>
      </c>
      <c r="AF101" s="100">
        <v>2.9000000000000001E-2</v>
      </c>
      <c r="AG101" s="101">
        <f>AF101*C58</f>
        <v>0.79749999999999999</v>
      </c>
      <c r="AH101" s="43"/>
      <c r="AI101" s="35" t="s">
        <v>71</v>
      </c>
      <c r="AJ101" s="100">
        <v>1.7000000000000001E-2</v>
      </c>
      <c r="AK101" s="101">
        <f>AJ101*C63</f>
        <v>0.47600000000000003</v>
      </c>
      <c r="AL101" s="43"/>
      <c r="AM101" s="43"/>
      <c r="AN101" s="35" t="s">
        <v>70</v>
      </c>
      <c r="AO101" s="100">
        <v>2.5000000000000001E-2</v>
      </c>
      <c r="AP101" s="101">
        <f>AO101*C59</f>
        <v>0.96250000000000002</v>
      </c>
      <c r="AQ101" s="43"/>
      <c r="AR101" s="43"/>
      <c r="AS101" s="81" t="s">
        <v>76</v>
      </c>
      <c r="AT101" s="100">
        <v>8.0000000000000002E-3</v>
      </c>
      <c r="AU101" s="101">
        <f>AT101*C58</f>
        <v>0.22</v>
      </c>
      <c r="AV101" s="43"/>
      <c r="AW101" s="43"/>
      <c r="AX101" s="35" t="s">
        <v>70</v>
      </c>
      <c r="AY101" s="100">
        <v>4.0000000000000001E-3</v>
      </c>
      <c r="AZ101" s="101">
        <f>AY101*C59</f>
        <v>0.154</v>
      </c>
      <c r="BA101" s="43"/>
    </row>
    <row r="102" spans="1:53" x14ac:dyDescent="0.25">
      <c r="A102" s="5"/>
      <c r="B102" s="5"/>
      <c r="C102" s="33"/>
      <c r="D102" s="33"/>
      <c r="E102" s="34">
        <v>14</v>
      </c>
      <c r="F102" s="30" t="s">
        <v>70</v>
      </c>
      <c r="G102" s="98">
        <v>4.1799999999999997E-2</v>
      </c>
      <c r="H102" s="99">
        <f>G102*C59</f>
        <v>1.6093</v>
      </c>
      <c r="I102" s="43"/>
      <c r="J102" s="43"/>
      <c r="K102" s="35" t="s">
        <v>70</v>
      </c>
      <c r="L102" s="100">
        <v>6.5000000000000006E-3</v>
      </c>
      <c r="M102" s="101">
        <f>L102*C59</f>
        <v>0.25025000000000003</v>
      </c>
      <c r="N102" s="102"/>
      <c r="O102" s="43"/>
      <c r="P102" s="35" t="s">
        <v>70</v>
      </c>
      <c r="Q102" s="100">
        <v>0</v>
      </c>
      <c r="R102" s="101">
        <f>Q102*C59</f>
        <v>0</v>
      </c>
      <c r="S102" s="43"/>
      <c r="T102" s="43"/>
      <c r="U102" s="35" t="s">
        <v>50</v>
      </c>
      <c r="V102" s="100">
        <v>8.4750000000000006E-2</v>
      </c>
      <c r="W102" s="101">
        <f>V102*C38</f>
        <v>10.509</v>
      </c>
      <c r="X102" s="43"/>
      <c r="Y102" s="43"/>
      <c r="Z102" s="35" t="s">
        <v>78</v>
      </c>
      <c r="AA102" s="100">
        <v>3.0714999999999999E-2</v>
      </c>
      <c r="AB102" s="101">
        <f>AA102*C67</f>
        <v>1.5633934999999999</v>
      </c>
      <c r="AC102" s="33"/>
      <c r="AD102" s="33"/>
      <c r="AE102" s="35" t="s">
        <v>70</v>
      </c>
      <c r="AF102" s="100">
        <v>8.5000000000000006E-3</v>
      </c>
      <c r="AG102" s="101">
        <f>AF102*C59</f>
        <v>0.32725000000000004</v>
      </c>
      <c r="AH102" s="43"/>
      <c r="AI102" s="35" t="s">
        <v>62</v>
      </c>
      <c r="AJ102" s="100">
        <v>0</v>
      </c>
      <c r="AK102" s="101">
        <f>AJ102*C24</f>
        <v>0</v>
      </c>
      <c r="AL102" s="43"/>
      <c r="AM102" s="43"/>
      <c r="AN102" s="35" t="s">
        <v>62</v>
      </c>
      <c r="AO102" s="100">
        <v>0</v>
      </c>
      <c r="AP102" s="101">
        <f>AO102*C24</f>
        <v>0</v>
      </c>
      <c r="AQ102" s="43"/>
      <c r="AR102" s="43"/>
      <c r="AS102" s="81" t="s">
        <v>70</v>
      </c>
      <c r="AT102" s="100">
        <v>8.0000000000000002E-3</v>
      </c>
      <c r="AU102" s="101">
        <f>AT102*C59</f>
        <v>0.308</v>
      </c>
      <c r="AV102" s="43"/>
      <c r="AW102" s="43"/>
      <c r="AX102" s="35" t="s">
        <v>79</v>
      </c>
      <c r="AY102" s="100">
        <v>0.1</v>
      </c>
      <c r="AZ102" s="101">
        <f>AY102*C72</f>
        <v>3.5</v>
      </c>
      <c r="BA102" s="43"/>
    </row>
    <row r="103" spans="1:53" x14ac:dyDescent="0.25">
      <c r="A103" s="5"/>
      <c r="B103" s="5"/>
      <c r="C103" s="33"/>
      <c r="D103" s="33"/>
      <c r="E103" s="34">
        <v>15</v>
      </c>
      <c r="F103" s="30" t="s">
        <v>71</v>
      </c>
      <c r="G103" s="98">
        <v>1.6E-2</v>
      </c>
      <c r="H103" s="99">
        <f>G103*C63</f>
        <v>0.44800000000000001</v>
      </c>
      <c r="I103" s="43"/>
      <c r="J103" s="43"/>
      <c r="K103" s="35" t="s">
        <v>80</v>
      </c>
      <c r="L103" s="100">
        <v>1.6500000000000001E-2</v>
      </c>
      <c r="M103" s="101">
        <f>L1029*C65</f>
        <v>0</v>
      </c>
      <c r="N103" s="102"/>
      <c r="O103" s="43"/>
      <c r="P103" s="35" t="s">
        <v>80</v>
      </c>
      <c r="Q103" s="100">
        <v>3.2500000000000001E-2</v>
      </c>
      <c r="R103" s="101">
        <f>Q103*C65</f>
        <v>8.125</v>
      </c>
      <c r="S103" s="43"/>
      <c r="T103" s="43"/>
      <c r="U103" s="35" t="s">
        <v>78</v>
      </c>
      <c r="V103" s="100">
        <v>3.5099999999999999E-2</v>
      </c>
      <c r="W103" s="101">
        <f>V103*C67</f>
        <v>1.7865899999999999</v>
      </c>
      <c r="X103" s="43"/>
      <c r="Y103" s="43"/>
      <c r="Z103" s="35" t="s">
        <v>81</v>
      </c>
      <c r="AA103" s="100">
        <v>0.10027</v>
      </c>
      <c r="AB103" s="101">
        <f>AA103*C54</f>
        <v>12.83456</v>
      </c>
      <c r="AC103" s="33"/>
      <c r="AD103" s="33"/>
      <c r="AE103" s="35" t="s">
        <v>62</v>
      </c>
      <c r="AF103" s="100">
        <v>5.0000000000000001E-3</v>
      </c>
      <c r="AG103" s="101">
        <f>AF103*C24</f>
        <v>1.75</v>
      </c>
      <c r="AH103" s="43"/>
      <c r="AI103" s="35" t="s">
        <v>70</v>
      </c>
      <c r="AJ103" s="100">
        <v>3.0000000000000001E-3</v>
      </c>
      <c r="AK103" s="101">
        <f>AJ103*C59</f>
        <v>0.11550000000000001</v>
      </c>
      <c r="AL103" s="43"/>
      <c r="AM103" s="43"/>
      <c r="AN103" s="35" t="s">
        <v>78</v>
      </c>
      <c r="AO103" s="100">
        <v>2.9599999999999998E-2</v>
      </c>
      <c r="AP103" s="101">
        <f>AO103*C67</f>
        <v>1.5066399999999998</v>
      </c>
      <c r="AQ103" s="43"/>
      <c r="AR103" s="43"/>
      <c r="AS103" s="81" t="s">
        <v>36</v>
      </c>
      <c r="AT103" s="100">
        <v>0.03</v>
      </c>
      <c r="AU103" s="101">
        <f>AT103*C23</f>
        <v>4.95</v>
      </c>
      <c r="AV103" s="43"/>
      <c r="AW103" s="43"/>
      <c r="AX103" s="35" t="s">
        <v>78</v>
      </c>
      <c r="AY103" s="100">
        <v>2.8494999999999999E-2</v>
      </c>
      <c r="AZ103" s="101">
        <f>AY103*C67</f>
        <v>1.4503954999999999</v>
      </c>
      <c r="BA103" s="43"/>
    </row>
    <row r="104" spans="1:53" x14ac:dyDescent="0.25">
      <c r="A104" s="5"/>
      <c r="B104" s="5"/>
      <c r="C104" s="5"/>
      <c r="D104" s="5"/>
      <c r="E104" s="34">
        <v>16</v>
      </c>
      <c r="F104" s="30" t="s">
        <v>78</v>
      </c>
      <c r="G104" s="98">
        <v>4.0599999999999997E-2</v>
      </c>
      <c r="H104" s="99">
        <f>G104*C67</f>
        <v>2.0665399999999998</v>
      </c>
      <c r="I104" s="43"/>
      <c r="J104" s="43"/>
      <c r="K104" s="35" t="s">
        <v>78</v>
      </c>
      <c r="L104" s="100">
        <v>2.7359999999999999E-2</v>
      </c>
      <c r="M104" s="101">
        <f>L104*C67</f>
        <v>1.3926239999999999</v>
      </c>
      <c r="N104" s="102"/>
      <c r="O104" s="43"/>
      <c r="P104" s="35" t="s">
        <v>78</v>
      </c>
      <c r="Q104" s="100">
        <v>2.946E-2</v>
      </c>
      <c r="R104" s="101">
        <f>Q104*C67</f>
        <v>1.499514</v>
      </c>
      <c r="S104" s="43"/>
      <c r="T104" s="43"/>
      <c r="U104" s="35" t="s">
        <v>52</v>
      </c>
      <c r="V104" s="100">
        <v>6.9999999999999999E-4</v>
      </c>
      <c r="W104" s="101">
        <f>V104*C76</f>
        <v>5.74E-2</v>
      </c>
      <c r="X104" s="43"/>
      <c r="Y104" s="43"/>
      <c r="Z104" s="35" t="s">
        <v>82</v>
      </c>
      <c r="AA104" s="100">
        <v>0</v>
      </c>
      <c r="AB104" s="101">
        <f>AA104*C88</f>
        <v>0</v>
      </c>
      <c r="AC104" s="33"/>
      <c r="AD104" s="33"/>
      <c r="AE104" s="35" t="s">
        <v>78</v>
      </c>
      <c r="AF104" s="100">
        <v>4.5859999999999998E-2</v>
      </c>
      <c r="AG104" s="101">
        <f>AF104*C67</f>
        <v>2.3342739999999997</v>
      </c>
      <c r="AH104" s="43"/>
      <c r="AI104" s="35" t="s">
        <v>81</v>
      </c>
      <c r="AJ104" s="100">
        <v>8.8730000000000003E-2</v>
      </c>
      <c r="AK104" s="101">
        <f>AJ104*C54</f>
        <v>11.35744</v>
      </c>
      <c r="AL104" s="43"/>
      <c r="AM104" s="43"/>
      <c r="AN104" s="35" t="s">
        <v>50</v>
      </c>
      <c r="AO104" s="100">
        <v>5.04E-2</v>
      </c>
      <c r="AP104" s="101">
        <f>AO104*C38</f>
        <v>6.2496</v>
      </c>
      <c r="AQ104" s="43"/>
      <c r="AR104" s="43"/>
      <c r="AS104" s="81" t="s">
        <v>78</v>
      </c>
      <c r="AT104" s="100">
        <v>3.4130000000000001E-2</v>
      </c>
      <c r="AU104" s="101">
        <f>AT104*C67</f>
        <v>1.737217</v>
      </c>
      <c r="AV104" s="43"/>
      <c r="AW104" s="43"/>
      <c r="AX104" s="35" t="s">
        <v>83</v>
      </c>
      <c r="AY104" s="100">
        <v>3.2000000000000001E-2</v>
      </c>
      <c r="AZ104" s="101">
        <f>AY104*C86</f>
        <v>6.4</v>
      </c>
      <c r="BA104" s="43"/>
    </row>
    <row r="105" spans="1:53" x14ac:dyDescent="0.25">
      <c r="A105" s="5"/>
      <c r="B105" s="5"/>
      <c r="C105" s="8"/>
      <c r="D105" s="8"/>
      <c r="E105" s="34">
        <v>17</v>
      </c>
      <c r="F105" s="30" t="s">
        <v>84</v>
      </c>
      <c r="G105" s="98">
        <v>0</v>
      </c>
      <c r="H105" s="99">
        <f>G105*C69</f>
        <v>0</v>
      </c>
      <c r="I105" s="43"/>
      <c r="J105" s="43"/>
      <c r="K105" s="35" t="s">
        <v>82</v>
      </c>
      <c r="L105" s="100">
        <v>7.0000000000000001E-3</v>
      </c>
      <c r="M105" s="101">
        <f>L105*C88</f>
        <v>0.92400000000000004</v>
      </c>
      <c r="N105" s="102"/>
      <c r="O105" s="43"/>
      <c r="P105" s="35" t="s">
        <v>85</v>
      </c>
      <c r="Q105" s="100">
        <v>2.0699999999999998E-3</v>
      </c>
      <c r="R105" s="101">
        <f>Q105*C83</f>
        <v>9.5219999999999985E-2</v>
      </c>
      <c r="S105" s="43"/>
      <c r="T105" s="43"/>
      <c r="U105" s="35" t="s">
        <v>79</v>
      </c>
      <c r="V105" s="100">
        <v>0.09</v>
      </c>
      <c r="W105" s="101">
        <f>V105*C72</f>
        <v>3.15</v>
      </c>
      <c r="X105" s="43"/>
      <c r="Y105" s="43"/>
      <c r="Z105" s="35" t="s">
        <v>27</v>
      </c>
      <c r="AA105" s="100">
        <v>7.0000000000000007E-2</v>
      </c>
      <c r="AB105" s="101">
        <f>AA105*C5</f>
        <v>5.95</v>
      </c>
      <c r="AC105" s="43"/>
      <c r="AD105" s="43"/>
      <c r="AE105" s="35" t="s">
        <v>37</v>
      </c>
      <c r="AF105" s="100">
        <v>7.0000000000000007E-2</v>
      </c>
      <c r="AG105" s="101">
        <f>AF105*C8</f>
        <v>5.95</v>
      </c>
      <c r="AH105" s="43"/>
      <c r="AI105" s="35" t="s">
        <v>78</v>
      </c>
      <c r="AJ105" s="100">
        <v>2.6359999999999998E-2</v>
      </c>
      <c r="AK105" s="101">
        <f>AJ105*C67</f>
        <v>1.3417239999999999</v>
      </c>
      <c r="AL105" s="43"/>
      <c r="AM105" s="43"/>
      <c r="AN105" s="35" t="s">
        <v>86</v>
      </c>
      <c r="AO105" s="100">
        <v>0</v>
      </c>
      <c r="AP105" s="101">
        <v>0</v>
      </c>
      <c r="AQ105" s="43"/>
      <c r="AR105" s="43"/>
      <c r="AS105" s="81" t="s">
        <v>65</v>
      </c>
      <c r="AT105" s="100">
        <v>2.4000000000000001E-4</v>
      </c>
      <c r="AU105" s="101">
        <f>AT105*C18</f>
        <v>6.0000000000000005E-2</v>
      </c>
      <c r="AV105" s="43"/>
      <c r="AW105" s="43"/>
      <c r="AX105" s="35" t="s">
        <v>66</v>
      </c>
      <c r="AY105" s="100">
        <v>0</v>
      </c>
      <c r="AZ105" s="101">
        <f>AY105*C87</f>
        <v>0</v>
      </c>
      <c r="BA105" s="43"/>
    </row>
    <row r="106" spans="1:53" x14ac:dyDescent="0.25">
      <c r="A106" s="5"/>
      <c r="B106" s="5"/>
      <c r="C106" s="8"/>
      <c r="D106" s="8"/>
      <c r="E106" s="34">
        <v>18</v>
      </c>
      <c r="F106" s="30" t="s">
        <v>68</v>
      </c>
      <c r="G106" s="98">
        <v>0</v>
      </c>
      <c r="H106" s="99">
        <f>G106*C72</f>
        <v>0</v>
      </c>
      <c r="I106" s="43"/>
      <c r="J106" s="43"/>
      <c r="K106" s="35" t="s">
        <v>87</v>
      </c>
      <c r="L106" s="100">
        <v>0</v>
      </c>
      <c r="M106" s="101">
        <f>L106*C62</f>
        <v>0</v>
      </c>
      <c r="N106" s="102"/>
      <c r="O106" s="43"/>
      <c r="P106" s="35" t="s">
        <v>27</v>
      </c>
      <c r="Q106" s="100">
        <v>8.3000000000000004E-2</v>
      </c>
      <c r="R106" s="101">
        <f>Q106*C5</f>
        <v>7.0550000000000006</v>
      </c>
      <c r="S106" s="43"/>
      <c r="T106" s="43"/>
      <c r="U106" s="35" t="s">
        <v>37</v>
      </c>
      <c r="V106" s="100">
        <v>7.0000000000000007E-2</v>
      </c>
      <c r="W106" s="101">
        <f>V106*C8</f>
        <v>5.95</v>
      </c>
      <c r="X106" s="43"/>
      <c r="Y106" s="43"/>
      <c r="Z106" s="35" t="s">
        <v>61</v>
      </c>
      <c r="AA106" s="100">
        <v>7.3910000000000003E-2</v>
      </c>
      <c r="AB106" s="101">
        <f>AA106*C13</f>
        <v>1.1825600000000001</v>
      </c>
      <c r="AC106" s="43"/>
      <c r="AD106" s="43"/>
      <c r="AE106" s="35" t="s">
        <v>61</v>
      </c>
      <c r="AF106" s="100">
        <v>0.18035999999999999</v>
      </c>
      <c r="AG106" s="101">
        <f>AF106*C13</f>
        <v>2.8857599999999999</v>
      </c>
      <c r="AH106" s="43"/>
      <c r="AI106" s="35" t="s">
        <v>88</v>
      </c>
      <c r="AJ106" s="100">
        <v>0</v>
      </c>
      <c r="AK106" s="101">
        <f>AJ106*C78</f>
        <v>0</v>
      </c>
      <c r="AL106" s="43"/>
      <c r="AM106" s="43"/>
      <c r="AN106" s="35" t="s">
        <v>31</v>
      </c>
      <c r="AO106" s="100">
        <v>7.0000000000000007E-2</v>
      </c>
      <c r="AP106" s="101">
        <f>AO106*C6</f>
        <v>10.500000000000002</v>
      </c>
      <c r="AQ106" s="43"/>
      <c r="AR106" s="43"/>
      <c r="AS106" s="81" t="s">
        <v>86</v>
      </c>
      <c r="AT106" s="100">
        <v>8.5000000000000006E-2</v>
      </c>
      <c r="AU106" s="101">
        <f>AT106*C72</f>
        <v>2.9750000000000001</v>
      </c>
      <c r="AV106" s="43"/>
      <c r="AW106" s="43"/>
      <c r="AX106" s="35" t="s">
        <v>37</v>
      </c>
      <c r="AY106" s="100">
        <v>7.0000000000000007E-2</v>
      </c>
      <c r="AZ106" s="101">
        <f>AY106*C8</f>
        <v>5.95</v>
      </c>
      <c r="BA106" s="43"/>
    </row>
    <row r="107" spans="1:53" x14ac:dyDescent="0.25">
      <c r="A107" s="5"/>
      <c r="B107" s="5"/>
      <c r="C107" s="8"/>
      <c r="D107" s="8"/>
      <c r="E107" s="34">
        <v>19</v>
      </c>
      <c r="F107" s="30" t="s">
        <v>27</v>
      </c>
      <c r="G107" s="98">
        <v>7.0000000000000007E-2</v>
      </c>
      <c r="H107" s="99">
        <f>G107*C5</f>
        <v>5.95</v>
      </c>
      <c r="I107" s="43"/>
      <c r="J107" s="43"/>
      <c r="K107" s="35" t="s">
        <v>31</v>
      </c>
      <c r="L107" s="100">
        <v>7.0000000000000007E-2</v>
      </c>
      <c r="M107" s="101">
        <f>L107*C6</f>
        <v>10.500000000000002</v>
      </c>
      <c r="N107" s="102"/>
      <c r="O107" s="43"/>
      <c r="P107" s="35" t="s">
        <v>61</v>
      </c>
      <c r="Q107" s="100">
        <v>6.1450000000000005E-2</v>
      </c>
      <c r="R107" s="101">
        <f>Q107*C13</f>
        <v>0.98320000000000007</v>
      </c>
      <c r="S107" s="43"/>
      <c r="T107" s="43"/>
      <c r="U107" s="35" t="s">
        <v>61</v>
      </c>
      <c r="V107" s="100">
        <v>0.241649</v>
      </c>
      <c r="W107" s="101">
        <f>V107*C13</f>
        <v>3.866384</v>
      </c>
      <c r="X107" s="43"/>
      <c r="Y107" s="43"/>
      <c r="Z107" s="35" t="s">
        <v>67</v>
      </c>
      <c r="AA107" s="100">
        <v>0.29199999999999998</v>
      </c>
      <c r="AB107" s="101">
        <f>AA107*C14</f>
        <v>5.2559999999999993</v>
      </c>
      <c r="AC107" s="43"/>
      <c r="AD107" s="43"/>
      <c r="AE107" s="35" t="s">
        <v>67</v>
      </c>
      <c r="AF107" s="100">
        <v>0.05</v>
      </c>
      <c r="AG107" s="101">
        <f>AF107*C14</f>
        <v>0.9</v>
      </c>
      <c r="AH107" s="43"/>
      <c r="AI107" s="35" t="s">
        <v>89</v>
      </c>
      <c r="AJ107" s="100">
        <v>0</v>
      </c>
      <c r="AK107" s="101">
        <f>AJ107*C9</f>
        <v>0</v>
      </c>
      <c r="AL107" s="43"/>
      <c r="AM107" s="43"/>
      <c r="AN107" s="35" t="s">
        <v>61</v>
      </c>
      <c r="AO107" s="100">
        <v>0.275198</v>
      </c>
      <c r="AP107" s="101">
        <f>AO107*C13</f>
        <v>4.403168</v>
      </c>
      <c r="AQ107" s="43"/>
      <c r="AR107" s="43"/>
      <c r="AS107" s="81" t="s">
        <v>37</v>
      </c>
      <c r="AT107" s="100">
        <v>7.0000000000000007E-2</v>
      </c>
      <c r="AU107" s="101">
        <f>AT107*C8</f>
        <v>5.95</v>
      </c>
      <c r="AV107" s="43"/>
      <c r="AW107" s="43"/>
      <c r="AX107" s="35" t="s">
        <v>61</v>
      </c>
      <c r="AY107" s="100">
        <v>9.3520000000000006E-2</v>
      </c>
      <c r="AZ107" s="101">
        <f>AY107*C13</f>
        <v>1.4963200000000001</v>
      </c>
      <c r="BA107" s="43"/>
    </row>
    <row r="108" spans="1:53" x14ac:dyDescent="0.25">
      <c r="A108" s="5"/>
      <c r="B108" s="5"/>
      <c r="C108" s="8"/>
      <c r="D108" s="8"/>
      <c r="E108" s="34">
        <v>20</v>
      </c>
      <c r="F108" s="30" t="s">
        <v>61</v>
      </c>
      <c r="G108" s="98">
        <v>4.0079999999999998E-2</v>
      </c>
      <c r="H108" s="99">
        <f>G108*C13</f>
        <v>0.64127999999999996</v>
      </c>
      <c r="I108" s="43"/>
      <c r="J108" s="43"/>
      <c r="K108" s="35" t="s">
        <v>61</v>
      </c>
      <c r="L108" s="100">
        <v>0.24047999999999997</v>
      </c>
      <c r="M108" s="101">
        <f>L108*C13</f>
        <v>3.8476799999999995</v>
      </c>
      <c r="N108" s="102"/>
      <c r="O108" s="43"/>
      <c r="P108" s="35" t="s">
        <v>67</v>
      </c>
      <c r="Q108" s="100">
        <v>5.04E-2</v>
      </c>
      <c r="R108" s="101">
        <f>Q108*C14</f>
        <v>0.90720000000000001</v>
      </c>
      <c r="S108" s="43"/>
      <c r="T108" s="43"/>
      <c r="U108" s="35" t="s">
        <v>67</v>
      </c>
      <c r="V108" s="100">
        <v>0.02</v>
      </c>
      <c r="W108" s="101">
        <f>V108*C14</f>
        <v>0.36</v>
      </c>
      <c r="X108" s="43"/>
      <c r="Y108" s="43"/>
      <c r="Z108" s="35" t="s">
        <v>77</v>
      </c>
      <c r="AA108" s="100">
        <v>3.6549999999999999E-2</v>
      </c>
      <c r="AB108" s="101">
        <f>AA108*C17</f>
        <v>0.73099999999999998</v>
      </c>
      <c r="AC108" s="43"/>
      <c r="AD108" s="43"/>
      <c r="AE108" s="35" t="s">
        <v>77</v>
      </c>
      <c r="AF108" s="100">
        <v>2.4019999999999996E-2</v>
      </c>
      <c r="AG108" s="101">
        <f>AF108*C17</f>
        <v>0.48039999999999994</v>
      </c>
      <c r="AH108" s="43"/>
      <c r="AI108" s="35" t="s">
        <v>27</v>
      </c>
      <c r="AJ108" s="100">
        <v>7.0000000000000007E-2</v>
      </c>
      <c r="AK108" s="101">
        <f>AJ108*C5</f>
        <v>5.95</v>
      </c>
      <c r="AL108" s="43"/>
      <c r="AM108" s="43"/>
      <c r="AN108" s="35" t="s">
        <v>67</v>
      </c>
      <c r="AO108" s="100">
        <v>0</v>
      </c>
      <c r="AP108" s="101">
        <f>AO108*C14</f>
        <v>0</v>
      </c>
      <c r="AQ108" s="43"/>
      <c r="AR108" s="43"/>
      <c r="AS108" s="81" t="s">
        <v>61</v>
      </c>
      <c r="AT108" s="100">
        <v>0.24047999999999997</v>
      </c>
      <c r="AU108" s="101">
        <f>AT108*C13</f>
        <v>3.8476799999999995</v>
      </c>
      <c r="AV108" s="43"/>
      <c r="AW108" s="43"/>
      <c r="AX108" s="35" t="s">
        <v>67</v>
      </c>
      <c r="AY108" s="100">
        <v>0.29199999999999998</v>
      </c>
      <c r="AZ108" s="101">
        <f>AY108*C14</f>
        <v>5.2559999999999993</v>
      </c>
      <c r="BA108" s="43"/>
    </row>
    <row r="109" spans="1:53" x14ac:dyDescent="0.25">
      <c r="A109" s="5"/>
      <c r="B109" s="5"/>
      <c r="C109" s="8"/>
      <c r="D109" s="8"/>
      <c r="E109" s="34">
        <v>21</v>
      </c>
      <c r="F109" s="30" t="s">
        <v>67</v>
      </c>
      <c r="G109" s="98">
        <v>0.05</v>
      </c>
      <c r="H109" s="99">
        <f>G109*C14</f>
        <v>0.9</v>
      </c>
      <c r="I109" s="43"/>
      <c r="J109" s="43"/>
      <c r="K109" s="35" t="s">
        <v>67</v>
      </c>
      <c r="L109" s="100">
        <v>3.7499999999999999E-2</v>
      </c>
      <c r="M109" s="101">
        <f>L109*C14</f>
        <v>0.67499999999999993</v>
      </c>
      <c r="N109" s="102"/>
      <c r="O109" s="43"/>
      <c r="P109" s="35" t="s">
        <v>77</v>
      </c>
      <c r="Q109" s="100">
        <v>1.3560000000000001E-2</v>
      </c>
      <c r="R109" s="101">
        <f>Q109*C17</f>
        <v>0.2712</v>
      </c>
      <c r="S109" s="43"/>
      <c r="T109" s="43"/>
      <c r="U109" s="35" t="s">
        <v>77</v>
      </c>
      <c r="V109" s="100">
        <v>2.18E-2</v>
      </c>
      <c r="W109" s="101">
        <f>V109*C17</f>
        <v>0.436</v>
      </c>
      <c r="X109" s="43"/>
      <c r="Y109" s="43"/>
      <c r="Z109" s="35" t="s">
        <v>69</v>
      </c>
      <c r="AA109" s="100">
        <v>1.3299999999999999E-2</v>
      </c>
      <c r="AB109" s="101">
        <f>AA109*C15</f>
        <v>0.2394</v>
      </c>
      <c r="AC109" s="43"/>
      <c r="AD109" s="43"/>
      <c r="AE109" s="35" t="s">
        <v>69</v>
      </c>
      <c r="AF109" s="100">
        <v>1.6063999999999998E-2</v>
      </c>
      <c r="AG109" s="101">
        <f>AF109*C15</f>
        <v>0.28915199999999996</v>
      </c>
      <c r="AH109" s="43"/>
      <c r="AI109" s="35" t="s">
        <v>61</v>
      </c>
      <c r="AJ109" s="100">
        <v>0.1002</v>
      </c>
      <c r="AK109" s="101">
        <f>AJ109*C13</f>
        <v>1.6032</v>
      </c>
      <c r="AL109" s="43"/>
      <c r="AM109" s="43"/>
      <c r="AN109" s="35" t="s">
        <v>77</v>
      </c>
      <c r="AO109" s="100">
        <v>2.794E-2</v>
      </c>
      <c r="AP109" s="101">
        <f>AO109*C17</f>
        <v>0.55879999999999996</v>
      </c>
      <c r="AQ109" s="43"/>
      <c r="AR109" s="43"/>
      <c r="AS109" s="81" t="s">
        <v>67</v>
      </c>
      <c r="AT109" s="100">
        <v>7.2220000000000006E-2</v>
      </c>
      <c r="AU109" s="101">
        <f>AT109*C14</f>
        <v>1.29996</v>
      </c>
      <c r="AV109" s="43"/>
      <c r="AW109" s="43"/>
      <c r="AX109" s="35" t="s">
        <v>77</v>
      </c>
      <c r="AY109" s="100">
        <v>2.87E-2</v>
      </c>
      <c r="AZ109" s="101">
        <f>AY109*C17</f>
        <v>0.57399999999999995</v>
      </c>
      <c r="BA109" s="43"/>
    </row>
    <row r="110" spans="1:53" x14ac:dyDescent="0.25">
      <c r="A110" s="5"/>
      <c r="B110" s="5"/>
      <c r="C110" s="8"/>
      <c r="D110" s="8"/>
      <c r="E110" s="34">
        <v>22</v>
      </c>
      <c r="F110" s="30" t="s">
        <v>77</v>
      </c>
      <c r="G110" s="98">
        <v>1.4339999999999999E-2</v>
      </c>
      <c r="H110" s="99">
        <f>G110*C17</f>
        <v>0.28679999999999994</v>
      </c>
      <c r="I110" s="43"/>
      <c r="J110" s="43"/>
      <c r="K110" s="35" t="s">
        <v>77</v>
      </c>
      <c r="L110" s="100">
        <v>3.9019999999999999E-2</v>
      </c>
      <c r="M110" s="101">
        <f>L110*C17</f>
        <v>0.78039999999999998</v>
      </c>
      <c r="N110" s="102"/>
      <c r="O110" s="43"/>
      <c r="P110" s="35" t="s">
        <v>69</v>
      </c>
      <c r="Q110" s="100">
        <v>1.7024000000000001E-2</v>
      </c>
      <c r="R110" s="101">
        <f>Q110*C15</f>
        <v>0.30643200000000004</v>
      </c>
      <c r="S110" s="43"/>
      <c r="T110" s="43"/>
      <c r="U110" s="35" t="s">
        <v>69</v>
      </c>
      <c r="V110" s="100">
        <v>4.0080000000000005E-2</v>
      </c>
      <c r="W110" s="101">
        <f>V110*C15</f>
        <v>0.72144000000000008</v>
      </c>
      <c r="X110" s="43"/>
      <c r="Y110" s="43"/>
      <c r="Z110" s="35" t="s">
        <v>91</v>
      </c>
      <c r="AA110" s="100">
        <v>0.03</v>
      </c>
      <c r="AB110" s="101">
        <f>AA110*C94</f>
        <v>2.3249999999999997</v>
      </c>
      <c r="AC110" s="43"/>
      <c r="AD110" s="43"/>
      <c r="AE110" s="35" t="s">
        <v>92</v>
      </c>
      <c r="AF110" s="100">
        <v>0</v>
      </c>
      <c r="AG110" s="101">
        <f>AF110*C82</f>
        <v>0</v>
      </c>
      <c r="AH110" s="43"/>
      <c r="AI110" s="35" t="s">
        <v>77</v>
      </c>
      <c r="AJ110" s="100">
        <v>8.3099999999999997E-3</v>
      </c>
      <c r="AK110" s="101">
        <f>AJ110*C17</f>
        <v>0.16619999999999999</v>
      </c>
      <c r="AL110" s="43"/>
      <c r="AM110" s="43"/>
      <c r="AN110" s="35" t="s">
        <v>69</v>
      </c>
      <c r="AO110" s="100">
        <v>1.3319999999999999E-2</v>
      </c>
      <c r="AP110" s="101">
        <f>AO110*C15</f>
        <v>0.23975999999999997</v>
      </c>
      <c r="AQ110" s="43"/>
      <c r="AR110" s="43"/>
      <c r="AS110" s="81" t="s">
        <v>77</v>
      </c>
      <c r="AT110" s="100">
        <v>3.4709999999999998E-2</v>
      </c>
      <c r="AU110" s="101">
        <f>AT110*C17</f>
        <v>0.69419999999999993</v>
      </c>
      <c r="AV110" s="43"/>
      <c r="AW110" s="43"/>
      <c r="AX110" s="35" t="s">
        <v>69</v>
      </c>
      <c r="AY110" s="100">
        <v>6.6989999999999994E-2</v>
      </c>
      <c r="AZ110" s="101">
        <f>AY110*C15</f>
        <v>1.2058199999999999</v>
      </c>
      <c r="BA110" s="43"/>
    </row>
    <row r="111" spans="1:53" x14ac:dyDescent="0.25">
      <c r="A111" s="5"/>
      <c r="B111" s="8"/>
      <c r="C111" s="8"/>
      <c r="D111" s="8"/>
      <c r="E111" s="34">
        <v>23</v>
      </c>
      <c r="F111" s="30" t="s">
        <v>69</v>
      </c>
      <c r="G111" s="98">
        <v>6.8500000000000005E-2</v>
      </c>
      <c r="H111" s="99">
        <f>G111*C15</f>
        <v>1.2330000000000001</v>
      </c>
      <c r="I111" s="43"/>
      <c r="J111" s="43"/>
      <c r="K111" s="35" t="s">
        <v>69</v>
      </c>
      <c r="L111" s="100">
        <v>4.6379999999999998E-2</v>
      </c>
      <c r="M111" s="101">
        <f>L111*C15</f>
        <v>0.83483999999999992</v>
      </c>
      <c r="N111" s="102"/>
      <c r="O111" s="43"/>
      <c r="P111" s="35" t="s">
        <v>73</v>
      </c>
      <c r="Q111" s="100">
        <v>7.9799999999999992E-3</v>
      </c>
      <c r="R111" s="101">
        <f>Q111*C16</f>
        <v>0.13565999999999998</v>
      </c>
      <c r="S111" s="43"/>
      <c r="T111" s="43"/>
      <c r="U111" s="35" t="s">
        <v>73</v>
      </c>
      <c r="V111" s="100">
        <v>4.2560000000000001E-2</v>
      </c>
      <c r="W111" s="101">
        <f>V111*C16</f>
        <v>0.72352000000000005</v>
      </c>
      <c r="X111" s="43"/>
      <c r="Y111" s="43"/>
      <c r="Z111" s="35" t="s">
        <v>93</v>
      </c>
      <c r="AA111" s="100">
        <v>3.286E-2</v>
      </c>
      <c r="AB111" s="101">
        <f>AA111*C97</f>
        <v>1.5247040000000001</v>
      </c>
      <c r="AC111" s="43"/>
      <c r="AD111" s="43"/>
      <c r="AE111" s="35" t="s">
        <v>73</v>
      </c>
      <c r="AF111" s="100">
        <v>0</v>
      </c>
      <c r="AG111" s="101">
        <f>AF111*C16</f>
        <v>0</v>
      </c>
      <c r="AH111" s="43"/>
      <c r="AI111" s="35" t="s">
        <v>69</v>
      </c>
      <c r="AJ111" s="100">
        <v>5.0544000000000006E-2</v>
      </c>
      <c r="AK111" s="101">
        <f>AJ111*C15</f>
        <v>0.90979200000000016</v>
      </c>
      <c r="AL111" s="43"/>
      <c r="AM111" s="43"/>
      <c r="AN111" s="35" t="s">
        <v>91</v>
      </c>
      <c r="AO111" s="100">
        <v>0.03</v>
      </c>
      <c r="AP111" s="101">
        <f>AO111*C94</f>
        <v>2.3249999999999997</v>
      </c>
      <c r="AQ111" s="43"/>
      <c r="AR111" s="43"/>
      <c r="AS111" s="81" t="s">
        <v>69</v>
      </c>
      <c r="AT111" s="100">
        <v>1.064E-2</v>
      </c>
      <c r="AU111" s="101">
        <f>AT111*C15</f>
        <v>0.19152</v>
      </c>
      <c r="AV111" s="43"/>
      <c r="AW111" s="43"/>
      <c r="AX111" s="35" t="s">
        <v>94</v>
      </c>
      <c r="AY111" s="100">
        <v>1.7000000000000001E-2</v>
      </c>
      <c r="AZ111" s="101">
        <f>AY111*C35</f>
        <v>4.165</v>
      </c>
      <c r="BA111" s="43"/>
    </row>
    <row r="112" spans="1:53" x14ac:dyDescent="0.25">
      <c r="A112" s="5"/>
      <c r="B112" s="8"/>
      <c r="C112" s="8"/>
      <c r="D112" s="8"/>
      <c r="E112" s="34">
        <v>24</v>
      </c>
      <c r="F112" s="30" t="s">
        <v>73</v>
      </c>
      <c r="G112" s="98">
        <v>0</v>
      </c>
      <c r="H112" s="99">
        <f>G112*C16</f>
        <v>0</v>
      </c>
      <c r="I112" s="43"/>
      <c r="J112" s="43"/>
      <c r="K112" s="35" t="s">
        <v>86</v>
      </c>
      <c r="L112" s="100">
        <v>8.5000000000000006E-2</v>
      </c>
      <c r="M112" s="101">
        <f>L112*C72</f>
        <v>2.9750000000000001</v>
      </c>
      <c r="N112" s="102"/>
      <c r="O112" s="43"/>
      <c r="P112" s="35" t="s">
        <v>86</v>
      </c>
      <c r="Q112" s="100">
        <v>8.5000000000000006E-2</v>
      </c>
      <c r="R112" s="101">
        <f>Q112*C72</f>
        <v>2.9750000000000001</v>
      </c>
      <c r="S112" s="43"/>
      <c r="T112" s="43"/>
      <c r="U112" s="35" t="s">
        <v>89</v>
      </c>
      <c r="V112" s="100">
        <v>0</v>
      </c>
      <c r="W112" s="101">
        <f>V112*C9</f>
        <v>0</v>
      </c>
      <c r="X112" s="43"/>
      <c r="Y112" s="43"/>
      <c r="Z112" s="35" t="s">
        <v>96</v>
      </c>
      <c r="AA112" s="100">
        <v>3.5000000000000003E-2</v>
      </c>
      <c r="AB112" s="101">
        <f>AA112*C98</f>
        <v>1.02305</v>
      </c>
      <c r="AC112" s="43"/>
      <c r="AD112" s="43"/>
      <c r="AE112" s="35" t="s">
        <v>91</v>
      </c>
      <c r="AF112" s="100">
        <v>0.03</v>
      </c>
      <c r="AG112" s="101">
        <f>AF112*C94</f>
        <v>2.3249999999999997</v>
      </c>
      <c r="AH112" s="43"/>
      <c r="AI112" s="35" t="s">
        <v>94</v>
      </c>
      <c r="AJ112" s="100">
        <v>1.7000000000000001E-2</v>
      </c>
      <c r="AK112" s="101">
        <f>AJ112*C35</f>
        <v>4.165</v>
      </c>
      <c r="AL112" s="43"/>
      <c r="AM112" s="43"/>
      <c r="AN112" s="35" t="s">
        <v>93</v>
      </c>
      <c r="AO112" s="100">
        <v>2.2440000000000002E-2</v>
      </c>
      <c r="AP112" s="101">
        <f>AO112*C97</f>
        <v>1.0412160000000001</v>
      </c>
      <c r="AQ112" s="43"/>
      <c r="AR112" s="43"/>
      <c r="AS112" s="81" t="s">
        <v>53</v>
      </c>
      <c r="AT112" s="100">
        <v>3.8E-3</v>
      </c>
      <c r="AU112" s="101">
        <f>AT112*C83</f>
        <v>0.17480000000000001</v>
      </c>
      <c r="AV112" s="43"/>
      <c r="AW112" s="43"/>
      <c r="AX112" s="35" t="s">
        <v>82</v>
      </c>
      <c r="AY112" s="100">
        <v>7.0000000000000001E-3</v>
      </c>
      <c r="AZ112" s="101">
        <f>AY112*C88</f>
        <v>0.92400000000000004</v>
      </c>
      <c r="BA112" s="43"/>
    </row>
    <row r="113" spans="1:53" x14ac:dyDescent="0.25">
      <c r="A113" s="5"/>
      <c r="B113" s="8"/>
      <c r="C113" s="8"/>
      <c r="D113" s="8"/>
      <c r="E113" s="34">
        <v>25</v>
      </c>
      <c r="F113" s="30" t="s">
        <v>65</v>
      </c>
      <c r="G113" s="98">
        <v>5.1000000000000004E-4</v>
      </c>
      <c r="H113" s="99">
        <f>G113*C18</f>
        <v>0.1275</v>
      </c>
      <c r="I113" s="43"/>
      <c r="J113" s="43"/>
      <c r="K113" s="35" t="s">
        <v>97</v>
      </c>
      <c r="L113" s="100">
        <v>0</v>
      </c>
      <c r="M113" s="101">
        <f>L113*C84</f>
        <v>0</v>
      </c>
      <c r="N113" s="102"/>
      <c r="O113" s="43"/>
      <c r="P113" s="35" t="s">
        <v>91</v>
      </c>
      <c r="Q113" s="100">
        <v>4.4999999999999998E-2</v>
      </c>
      <c r="R113" s="101">
        <f>Q113*C94</f>
        <v>3.4874999999999998</v>
      </c>
      <c r="S113" s="43"/>
      <c r="T113" s="43"/>
      <c r="U113" s="35" t="s">
        <v>91</v>
      </c>
      <c r="V113" s="100">
        <v>2.5000000000000001E-2</v>
      </c>
      <c r="W113" s="101">
        <f>V113*C94</f>
        <v>1.9375</v>
      </c>
      <c r="X113" s="43"/>
      <c r="Y113" s="43"/>
      <c r="Z113" s="35" t="s">
        <v>88</v>
      </c>
      <c r="AA113" s="100">
        <v>1.2E-2</v>
      </c>
      <c r="AB113" s="101">
        <f>AA113*C78</f>
        <v>1.56</v>
      </c>
      <c r="AC113" s="43"/>
      <c r="AD113" s="43"/>
      <c r="AE113" s="35" t="s">
        <v>93</v>
      </c>
      <c r="AF113" s="100">
        <v>2.0999999999999998E-2</v>
      </c>
      <c r="AG113" s="101">
        <f>AF113*C97</f>
        <v>0.97439999999999982</v>
      </c>
      <c r="AH113" s="43"/>
      <c r="AI113" s="35" t="s">
        <v>82</v>
      </c>
      <c r="AJ113" s="100">
        <v>7.0000000000000001E-3</v>
      </c>
      <c r="AK113" s="101">
        <f>AJ113*C88</f>
        <v>0.92400000000000004</v>
      </c>
      <c r="AL113" s="43"/>
      <c r="AM113" s="43"/>
      <c r="AN113" s="35" t="s">
        <v>96</v>
      </c>
      <c r="AO113" s="100">
        <v>3.5000000000000003E-2</v>
      </c>
      <c r="AP113" s="101">
        <f>AO113*C98</f>
        <v>1.02305</v>
      </c>
      <c r="AQ113" s="43"/>
      <c r="AR113" s="43"/>
      <c r="AS113" s="81" t="s">
        <v>73</v>
      </c>
      <c r="AT113" s="100">
        <v>7.3150000000000007E-2</v>
      </c>
      <c r="AU113" s="101">
        <f>AT113*C16</f>
        <v>1.2435500000000002</v>
      </c>
      <c r="AV113" s="43"/>
      <c r="AW113" s="43"/>
      <c r="AX113" s="35" t="s">
        <v>91</v>
      </c>
      <c r="AY113" s="100">
        <v>3.5000000000000003E-2</v>
      </c>
      <c r="AZ113" s="101">
        <f>AY113*C94</f>
        <v>2.7125000000000004</v>
      </c>
      <c r="BA113" s="43"/>
    </row>
    <row r="114" spans="1:53" x14ac:dyDescent="0.25">
      <c r="A114" s="5"/>
      <c r="B114" s="8"/>
      <c r="C114" s="8"/>
      <c r="D114" s="8"/>
      <c r="E114" s="34">
        <v>26</v>
      </c>
      <c r="F114" s="30" t="s">
        <v>91</v>
      </c>
      <c r="G114" s="98">
        <v>2.5000000000000001E-2</v>
      </c>
      <c r="H114" s="99">
        <f>G114*C94</f>
        <v>1.9375</v>
      </c>
      <c r="I114" s="8"/>
      <c r="J114" s="8"/>
      <c r="K114" s="35" t="s">
        <v>91</v>
      </c>
      <c r="L114" s="100">
        <v>0</v>
      </c>
      <c r="M114" s="101">
        <f>L114*C94</f>
        <v>0</v>
      </c>
      <c r="N114" s="102"/>
      <c r="O114" s="43"/>
      <c r="P114" s="35" t="s">
        <v>93</v>
      </c>
      <c r="Q114" s="100">
        <v>2.1499999999999998E-2</v>
      </c>
      <c r="R114" s="101">
        <f>Q114*C97</f>
        <v>0.99759999999999993</v>
      </c>
      <c r="S114" s="43"/>
      <c r="T114" s="43"/>
      <c r="U114" s="35" t="s">
        <v>93</v>
      </c>
      <c r="V114" s="100">
        <v>2.1399999999999999E-2</v>
      </c>
      <c r="W114" s="101">
        <f>V114*C97</f>
        <v>0.99295999999999995</v>
      </c>
      <c r="X114" s="43"/>
      <c r="Y114" s="43"/>
      <c r="Z114" s="35" t="s">
        <v>98</v>
      </c>
      <c r="AA114" s="100">
        <v>5.0000000000000001E-3</v>
      </c>
      <c r="AB114" s="101">
        <f>AA114*C75</f>
        <v>4.8000000000000001E-2</v>
      </c>
      <c r="AC114" s="43"/>
      <c r="AD114" s="43"/>
      <c r="AE114" s="35" t="s">
        <v>96</v>
      </c>
      <c r="AF114" s="100">
        <v>4.4999999999999998E-2</v>
      </c>
      <c r="AG114" s="101">
        <f>AF114*C98</f>
        <v>1.31535</v>
      </c>
      <c r="AH114" s="43"/>
      <c r="AI114" s="35" t="s">
        <v>91</v>
      </c>
      <c r="AJ114" s="100">
        <v>0.03</v>
      </c>
      <c r="AK114" s="101">
        <f>AJ114*C94</f>
        <v>2.3249999999999997</v>
      </c>
      <c r="AL114" s="43"/>
      <c r="AM114" s="43"/>
      <c r="AN114" s="35" t="s">
        <v>88</v>
      </c>
      <c r="AO114" s="100">
        <v>0</v>
      </c>
      <c r="AP114" s="101">
        <f>AO114*C78</f>
        <v>0</v>
      </c>
      <c r="AQ114" s="43"/>
      <c r="AR114" s="43"/>
      <c r="AS114" s="81" t="s">
        <v>91</v>
      </c>
      <c r="AT114" s="100">
        <v>4.4999999999999998E-2</v>
      </c>
      <c r="AU114" s="101">
        <f>AT114*C94</f>
        <v>3.4874999999999998</v>
      </c>
      <c r="AV114" s="43"/>
      <c r="AW114" s="43"/>
      <c r="AX114" s="35" t="s">
        <v>93</v>
      </c>
      <c r="AY114" s="100">
        <v>2.0400000000000001E-2</v>
      </c>
      <c r="AZ114" s="101">
        <f>AY114*C97</f>
        <v>0.94656000000000007</v>
      </c>
      <c r="BA114" s="43"/>
    </row>
    <row r="115" spans="1:53" x14ac:dyDescent="0.25">
      <c r="A115" s="5"/>
      <c r="B115" s="8"/>
      <c r="C115" s="8"/>
      <c r="D115" s="8"/>
      <c r="E115" s="34">
        <v>27</v>
      </c>
      <c r="F115" s="30" t="s">
        <v>93</v>
      </c>
      <c r="G115" s="98">
        <v>2.5000000000000001E-2</v>
      </c>
      <c r="H115" s="99">
        <f>G115*C97</f>
        <v>1.1599999999999999</v>
      </c>
      <c r="I115" s="8"/>
      <c r="J115" s="8"/>
      <c r="K115" s="35" t="s">
        <v>93</v>
      </c>
      <c r="L115" s="100">
        <v>0.05</v>
      </c>
      <c r="M115" s="101">
        <f>L115*C97</f>
        <v>2.3199999999999998</v>
      </c>
      <c r="N115" s="102"/>
      <c r="O115" s="43"/>
      <c r="P115" s="35" t="s">
        <v>96</v>
      </c>
      <c r="Q115" s="100">
        <v>3.5000000000000003E-2</v>
      </c>
      <c r="R115" s="101">
        <f>Q115*C98</f>
        <v>1.02305</v>
      </c>
      <c r="S115" s="43"/>
      <c r="T115" s="43"/>
      <c r="U115" s="35" t="s">
        <v>96</v>
      </c>
      <c r="V115" s="100">
        <v>3.5000000000000003E-2</v>
      </c>
      <c r="W115" s="101">
        <f>V115*C98</f>
        <v>1.02305</v>
      </c>
      <c r="X115" s="43"/>
      <c r="Y115" s="43"/>
      <c r="Z115" s="35" t="s">
        <v>99</v>
      </c>
      <c r="AA115" s="100">
        <v>1.6800000000000001E-3</v>
      </c>
      <c r="AB115" s="101">
        <f>AA115*C73</f>
        <v>0.14112</v>
      </c>
      <c r="AC115" s="43"/>
      <c r="AD115" s="43"/>
      <c r="AE115" s="35" t="s">
        <v>99</v>
      </c>
      <c r="AF115" s="100">
        <v>0</v>
      </c>
      <c r="AG115" s="101">
        <f>AF115*C73</f>
        <v>0</v>
      </c>
      <c r="AH115" s="43"/>
      <c r="AI115" s="35" t="s">
        <v>93</v>
      </c>
      <c r="AJ115" s="100">
        <v>2.2859999999999998E-2</v>
      </c>
      <c r="AK115" s="101">
        <f>AJ115*C97</f>
        <v>1.0607039999999999</v>
      </c>
      <c r="AL115" s="43"/>
      <c r="AM115" s="43"/>
      <c r="AN115" s="35" t="s">
        <v>99</v>
      </c>
      <c r="AO115" s="100">
        <v>1.6800000000000001E-3</v>
      </c>
      <c r="AP115" s="101">
        <f>AO115*C73</f>
        <v>0.14112</v>
      </c>
      <c r="AQ115" s="43"/>
      <c r="AR115" s="43"/>
      <c r="AS115" s="81" t="s">
        <v>93</v>
      </c>
      <c r="AT115" s="100">
        <v>1.4999999999999999E-2</v>
      </c>
      <c r="AU115" s="101">
        <f>AT115*C97</f>
        <v>0.69599999999999995</v>
      </c>
      <c r="AV115" s="43"/>
      <c r="AW115" s="43"/>
      <c r="AX115" s="35" t="s">
        <v>96</v>
      </c>
      <c r="AY115" s="100">
        <v>3.5000000000000003E-2</v>
      </c>
      <c r="AZ115" s="101">
        <f>AY115*C98</f>
        <v>1.02305</v>
      </c>
      <c r="BA115" s="43"/>
    </row>
    <row r="116" spans="1:53" x14ac:dyDescent="0.25">
      <c r="A116" s="5"/>
      <c r="B116" s="8"/>
      <c r="C116" s="8"/>
      <c r="D116" s="8"/>
      <c r="E116" s="34">
        <v>28</v>
      </c>
      <c r="F116" s="30" t="s">
        <v>96</v>
      </c>
      <c r="G116" s="98">
        <v>3.5000000000000003E-2</v>
      </c>
      <c r="H116" s="99">
        <f>G116*C98</f>
        <v>1.02305</v>
      </c>
      <c r="I116" s="8"/>
      <c r="J116" s="8"/>
      <c r="K116" s="35" t="s">
        <v>96</v>
      </c>
      <c r="L116" s="100">
        <v>4.4999999999999998E-2</v>
      </c>
      <c r="M116" s="101">
        <f>L116*C98</f>
        <v>1.31535</v>
      </c>
      <c r="N116" s="102"/>
      <c r="O116" s="43"/>
      <c r="P116" s="35" t="s">
        <v>88</v>
      </c>
      <c r="Q116" s="100">
        <v>9.1999999999999998E-3</v>
      </c>
      <c r="R116" s="101">
        <f>Q116*C78</f>
        <v>1.196</v>
      </c>
      <c r="S116" s="43"/>
      <c r="T116" s="43"/>
      <c r="U116" s="35" t="s">
        <v>88</v>
      </c>
      <c r="V116" s="100">
        <v>0</v>
      </c>
      <c r="W116" s="101">
        <f>V116*C78</f>
        <v>0</v>
      </c>
      <c r="X116" s="43"/>
      <c r="Y116" s="43"/>
      <c r="Z116" s="35" t="s">
        <v>100</v>
      </c>
      <c r="AA116" s="100">
        <v>8.0000000000000004E-4</v>
      </c>
      <c r="AB116" s="101">
        <f>AA116*C71</f>
        <v>0.2336</v>
      </c>
      <c r="AC116" s="43"/>
      <c r="AD116" s="43"/>
      <c r="AE116" s="35" t="s">
        <v>98</v>
      </c>
      <c r="AF116" s="100">
        <v>5.0000000000000001E-3</v>
      </c>
      <c r="AG116" s="101">
        <f>AF116*C75</f>
        <v>4.8000000000000001E-2</v>
      </c>
      <c r="AH116" s="43"/>
      <c r="AI116" s="35" t="s">
        <v>96</v>
      </c>
      <c r="AJ116" s="100">
        <v>3.5000000000000003E-2</v>
      </c>
      <c r="AK116" s="101">
        <f>AJ116*C98</f>
        <v>1.02305</v>
      </c>
      <c r="AL116" s="43"/>
      <c r="AM116" s="43"/>
      <c r="AN116" s="35" t="s">
        <v>98</v>
      </c>
      <c r="AO116" s="100">
        <v>5.0000000000000001E-3</v>
      </c>
      <c r="AP116" s="101">
        <f>AO116*C75</f>
        <v>4.8000000000000001E-2</v>
      </c>
      <c r="AQ116" s="43"/>
      <c r="AR116" s="43"/>
      <c r="AS116" s="81" t="s">
        <v>96</v>
      </c>
      <c r="AT116" s="100">
        <v>3.5000000000000003E-2</v>
      </c>
      <c r="AU116" s="101">
        <f>AT116*C98</f>
        <v>1.02305</v>
      </c>
      <c r="AV116" s="43"/>
      <c r="AW116" s="43"/>
      <c r="AX116" s="35" t="s">
        <v>101</v>
      </c>
      <c r="AY116" s="100">
        <v>3.1E-2</v>
      </c>
      <c r="AZ116" s="101">
        <f>AY116*C79</f>
        <v>3.5649999999999999</v>
      </c>
      <c r="BA116" s="43"/>
    </row>
    <row r="117" spans="1:53" x14ac:dyDescent="0.25">
      <c r="A117" s="5"/>
      <c r="B117" s="8"/>
      <c r="C117" s="8"/>
      <c r="D117" s="8"/>
      <c r="E117" s="34">
        <v>29</v>
      </c>
      <c r="F117" s="30" t="s">
        <v>88</v>
      </c>
      <c r="G117" s="98">
        <v>3.7199999999999997E-2</v>
      </c>
      <c r="H117" s="99">
        <f>G117*C78</f>
        <v>4.8359999999999994</v>
      </c>
      <c r="I117" s="8"/>
      <c r="J117" s="8"/>
      <c r="K117" s="35" t="s">
        <v>100</v>
      </c>
      <c r="L117" s="100">
        <v>0</v>
      </c>
      <c r="M117" s="101">
        <f>L117*C71</f>
        <v>0</v>
      </c>
      <c r="N117" s="102"/>
      <c r="O117" s="43"/>
      <c r="P117" s="35" t="s">
        <v>60</v>
      </c>
      <c r="Q117" s="100">
        <v>0</v>
      </c>
      <c r="R117" s="101">
        <f>Q117*C11</f>
        <v>0</v>
      </c>
      <c r="S117" s="43"/>
      <c r="T117" s="43"/>
      <c r="U117" s="35" t="s">
        <v>98</v>
      </c>
      <c r="V117" s="100">
        <v>5.0000000000000001E-3</v>
      </c>
      <c r="W117" s="101">
        <f>V117*C75</f>
        <v>4.8000000000000001E-2</v>
      </c>
      <c r="X117" s="43"/>
      <c r="Y117" s="43"/>
      <c r="Z117" s="35" t="s">
        <v>89</v>
      </c>
      <c r="AA117" s="100">
        <v>8.0000000000000002E-3</v>
      </c>
      <c r="AB117" s="101">
        <f>AA117*C9</f>
        <v>1.1200000000000001</v>
      </c>
      <c r="AC117" s="43"/>
      <c r="AD117" s="43"/>
      <c r="AE117" s="35" t="s">
        <v>54</v>
      </c>
      <c r="AF117" s="100">
        <v>1.8249999999999999E-2</v>
      </c>
      <c r="AG117" s="101">
        <f>AF117*C12</f>
        <v>3.2849999999999997</v>
      </c>
      <c r="AH117" s="43"/>
      <c r="AI117" s="35" t="s">
        <v>103</v>
      </c>
      <c r="AJ117" s="100">
        <v>3.1E-2</v>
      </c>
      <c r="AK117" s="101">
        <f>AJ117*C79</f>
        <v>3.5649999999999999</v>
      </c>
      <c r="AL117" s="43"/>
      <c r="AM117" s="43"/>
      <c r="AN117" s="35" t="s">
        <v>40</v>
      </c>
      <c r="AO117" s="100">
        <v>8.0250000000000002E-2</v>
      </c>
      <c r="AP117" s="101">
        <f>AO117*C81</f>
        <v>11.0745</v>
      </c>
      <c r="AQ117" s="43"/>
      <c r="AR117" s="43"/>
      <c r="AS117" s="81" t="s">
        <v>92</v>
      </c>
      <c r="AT117" s="100">
        <v>0</v>
      </c>
      <c r="AU117" s="101">
        <v>0</v>
      </c>
      <c r="AV117" s="43"/>
      <c r="AW117" s="43"/>
      <c r="AX117" s="35" t="s">
        <v>99</v>
      </c>
      <c r="AY117" s="100">
        <v>1.6800000000000001E-3</v>
      </c>
      <c r="AZ117" s="101">
        <f>AY117*C73</f>
        <v>0.14112</v>
      </c>
      <c r="BA117" s="43"/>
    </row>
    <row r="118" spans="1:53" x14ac:dyDescent="0.25">
      <c r="A118" s="5"/>
      <c r="B118" s="8"/>
      <c r="C118" s="8"/>
      <c r="D118" s="8"/>
      <c r="E118" s="34">
        <v>30</v>
      </c>
      <c r="F118" s="30" t="s">
        <v>104</v>
      </c>
      <c r="G118" s="98">
        <v>0</v>
      </c>
      <c r="H118" s="99">
        <v>0</v>
      </c>
      <c r="I118" s="8"/>
      <c r="J118" s="8"/>
      <c r="K118" s="35" t="s">
        <v>98</v>
      </c>
      <c r="L118" s="100">
        <v>5.0000000000000001E-3</v>
      </c>
      <c r="M118" s="101">
        <f>L118*C75</f>
        <v>4.8000000000000001E-2</v>
      </c>
      <c r="N118" s="102"/>
      <c r="O118" s="43"/>
      <c r="P118" s="35" t="s">
        <v>98</v>
      </c>
      <c r="Q118" s="100">
        <v>5.0000000000000001E-3</v>
      </c>
      <c r="R118" s="101">
        <f>Q118*C75</f>
        <v>4.8000000000000001E-2</v>
      </c>
      <c r="S118" s="43"/>
      <c r="T118" s="43"/>
      <c r="U118" s="35" t="s">
        <v>100</v>
      </c>
      <c r="V118" s="100">
        <v>8.4000000000000003E-4</v>
      </c>
      <c r="W118" s="101">
        <f>V118*C71</f>
        <v>0.24528</v>
      </c>
      <c r="X118" s="43"/>
      <c r="Y118" s="43"/>
      <c r="Z118" s="43"/>
      <c r="AA118" s="75"/>
      <c r="AB118" s="101"/>
      <c r="AC118" s="43"/>
      <c r="AD118" s="43"/>
      <c r="AE118" s="35" t="s">
        <v>40</v>
      </c>
      <c r="AF118" s="100">
        <v>0.06</v>
      </c>
      <c r="AG118" s="101">
        <f>AF118*C81</f>
        <v>8.2799999999999994</v>
      </c>
      <c r="AH118" s="43"/>
      <c r="AI118" s="35" t="s">
        <v>127</v>
      </c>
      <c r="AJ118" s="100">
        <v>2.0999999999999999E-3</v>
      </c>
      <c r="AK118" s="101">
        <f>AJ118*C74</f>
        <v>1.155</v>
      </c>
      <c r="AL118" s="43"/>
      <c r="AM118" s="43"/>
      <c r="AN118" s="35" t="s">
        <v>100</v>
      </c>
      <c r="AO118" s="100">
        <v>8.4000000000000003E-4</v>
      </c>
      <c r="AP118" s="101">
        <f>AO118*C71</f>
        <v>0.24528</v>
      </c>
      <c r="AQ118" s="43"/>
      <c r="AR118" s="43"/>
      <c r="AS118" s="81" t="s">
        <v>40</v>
      </c>
      <c r="AT118" s="100">
        <v>2.0459999999999999E-2</v>
      </c>
      <c r="AU118" s="101">
        <f>AT118*C81</f>
        <v>2.82348</v>
      </c>
      <c r="AV118" s="43"/>
      <c r="AW118" s="43"/>
      <c r="AX118" s="35" t="s">
        <v>98</v>
      </c>
      <c r="AY118" s="100">
        <v>3.0000000000000001E-3</v>
      </c>
      <c r="AZ118" s="101">
        <f>AY118*C75</f>
        <v>2.8799999999999999E-2</v>
      </c>
      <c r="BA118" s="43"/>
    </row>
    <row r="119" spans="1:53" x14ac:dyDescent="0.25">
      <c r="A119" s="5"/>
      <c r="B119" s="8"/>
      <c r="C119" s="8"/>
      <c r="D119" s="8"/>
      <c r="E119" s="34">
        <v>31</v>
      </c>
      <c r="F119" s="30" t="s">
        <v>98</v>
      </c>
      <c r="G119" s="98">
        <v>5.0000000000000001E-3</v>
      </c>
      <c r="H119" s="99">
        <f>G119*C75</f>
        <v>4.8000000000000001E-2</v>
      </c>
      <c r="I119" s="8"/>
      <c r="J119" s="8"/>
      <c r="K119" s="35" t="s">
        <v>106</v>
      </c>
      <c r="L119" s="100">
        <v>1.7000000000000001E-2</v>
      </c>
      <c r="M119" s="101">
        <f>L119*C35</f>
        <v>4.165</v>
      </c>
      <c r="N119" s="102"/>
      <c r="O119" s="43"/>
      <c r="P119" s="35" t="s">
        <v>107</v>
      </c>
      <c r="Q119" s="100">
        <v>1.9E-2</v>
      </c>
      <c r="R119" s="101">
        <f>Q119*C10</f>
        <v>1.615</v>
      </c>
      <c r="S119" s="43"/>
      <c r="T119" s="43"/>
      <c r="U119" s="35" t="s">
        <v>108</v>
      </c>
      <c r="V119" s="100">
        <v>1.7999999999999999E-2</v>
      </c>
      <c r="W119" s="101">
        <f>V119*C35</f>
        <v>4.4099999999999993</v>
      </c>
      <c r="X119" s="43"/>
      <c r="Y119" s="43"/>
      <c r="Z119" s="43"/>
      <c r="AA119" s="75"/>
      <c r="AB119" s="103"/>
      <c r="AC119" s="43"/>
      <c r="AD119" s="43"/>
      <c r="AE119" s="35" t="s">
        <v>100</v>
      </c>
      <c r="AF119" s="100">
        <v>8.4000000000000003E-4</v>
      </c>
      <c r="AG119" s="101">
        <f>AF119*C71</f>
        <v>0.24528</v>
      </c>
      <c r="AH119" s="43"/>
      <c r="AI119" s="35" t="s">
        <v>98</v>
      </c>
      <c r="AJ119" s="100">
        <v>5.0000000000000001E-3</v>
      </c>
      <c r="AK119" s="101">
        <f>AJ119*C75</f>
        <v>4.8000000000000001E-2</v>
      </c>
      <c r="AL119" s="43"/>
      <c r="AM119" s="43"/>
      <c r="AN119" s="35" t="s">
        <v>43</v>
      </c>
      <c r="AO119" s="100">
        <v>8.3999999999999995E-3</v>
      </c>
      <c r="AP119" s="101">
        <f>AO119*C9</f>
        <v>1.1759999999999999</v>
      </c>
      <c r="AQ119" s="43"/>
      <c r="AR119" s="43"/>
      <c r="AS119" s="81" t="s">
        <v>98</v>
      </c>
      <c r="AT119" s="100">
        <v>5.0000000000000001E-3</v>
      </c>
      <c r="AU119" s="101">
        <f>AT119*C75</f>
        <v>4.8000000000000001E-2</v>
      </c>
      <c r="AV119" s="43"/>
      <c r="AW119" s="43"/>
      <c r="AX119" s="35" t="s">
        <v>92</v>
      </c>
      <c r="AY119" s="100">
        <v>0</v>
      </c>
      <c r="AZ119" s="101">
        <f>AY119*C82</f>
        <v>0</v>
      </c>
      <c r="BA119" s="43"/>
    </row>
    <row r="120" spans="1:53" x14ac:dyDescent="0.25">
      <c r="A120" s="5"/>
      <c r="B120" s="8"/>
      <c r="C120" s="8"/>
      <c r="D120" s="8"/>
      <c r="E120" s="34">
        <v>32</v>
      </c>
      <c r="F120" s="30" t="s">
        <v>54</v>
      </c>
      <c r="G120" s="98">
        <v>1.8249999999999999E-2</v>
      </c>
      <c r="H120" s="99">
        <f>G120*C12</f>
        <v>3.2849999999999997</v>
      </c>
      <c r="I120" s="8"/>
      <c r="J120" s="8"/>
      <c r="K120" s="35" t="s">
        <v>110</v>
      </c>
      <c r="L120" s="100">
        <v>2.0999999999999999E-3</v>
      </c>
      <c r="M120" s="101">
        <f>L120*C74</f>
        <v>1.155</v>
      </c>
      <c r="N120" s="102"/>
      <c r="O120" s="43"/>
      <c r="P120" s="35" t="s">
        <v>99</v>
      </c>
      <c r="Q120" s="100">
        <v>1.6800000000000001E-3</v>
      </c>
      <c r="R120" s="101">
        <f>Q120*C73</f>
        <v>0.14112</v>
      </c>
      <c r="S120" s="43"/>
      <c r="T120" s="43"/>
      <c r="U120" s="43"/>
      <c r="V120" s="43"/>
      <c r="W120" s="101"/>
      <c r="X120" s="43"/>
      <c r="Y120" s="43"/>
      <c r="Z120" s="43"/>
      <c r="AA120" s="75"/>
      <c r="AB120" s="103"/>
      <c r="AC120" s="43"/>
      <c r="AD120" s="43"/>
      <c r="AE120" s="35" t="s">
        <v>86</v>
      </c>
      <c r="AF120" s="100">
        <v>8.5000000000000006E-2</v>
      </c>
      <c r="AG120" s="101">
        <f>AF120*C72</f>
        <v>2.9750000000000001</v>
      </c>
      <c r="AH120" s="43"/>
      <c r="AI120" s="35" t="s">
        <v>40</v>
      </c>
      <c r="AJ120" s="100">
        <v>1.34E-2</v>
      </c>
      <c r="AK120" s="101">
        <f>AJ120*C81</f>
        <v>1.8492</v>
      </c>
      <c r="AL120" s="43"/>
      <c r="AM120" s="43"/>
      <c r="AN120" s="43"/>
      <c r="AO120" s="75"/>
      <c r="AP120" s="101"/>
      <c r="AQ120" s="43"/>
      <c r="AR120" s="43"/>
      <c r="AS120" s="81" t="s">
        <v>107</v>
      </c>
      <c r="AT120" s="100">
        <v>1.9E-2</v>
      </c>
      <c r="AU120" s="101">
        <f>AT120*C10</f>
        <v>1.615</v>
      </c>
      <c r="AV120" s="43"/>
      <c r="AW120" s="43"/>
      <c r="AX120" s="35" t="s">
        <v>111</v>
      </c>
      <c r="AY120" s="100">
        <v>7.0000000000000007E-2</v>
      </c>
      <c r="AZ120" s="101">
        <f>AY1199</f>
        <v>0</v>
      </c>
      <c r="BA120" s="43"/>
    </row>
    <row r="121" spans="1:53" x14ac:dyDescent="0.25">
      <c r="A121" s="5"/>
      <c r="B121" s="8"/>
      <c r="C121" s="8"/>
      <c r="D121" s="8"/>
      <c r="E121" s="34">
        <v>33</v>
      </c>
      <c r="F121" s="30" t="s">
        <v>99</v>
      </c>
      <c r="G121" s="98">
        <v>1.6800000000000001E-3</v>
      </c>
      <c r="H121" s="99">
        <f>G121*C73</f>
        <v>0.14112</v>
      </c>
      <c r="I121" s="8"/>
      <c r="J121" s="8"/>
      <c r="K121" s="35" t="s">
        <v>66</v>
      </c>
      <c r="L121" s="100">
        <v>0.1</v>
      </c>
      <c r="M121" s="101">
        <f>L121*C87</f>
        <v>6.4</v>
      </c>
      <c r="N121" s="102"/>
      <c r="O121" s="43"/>
      <c r="P121" s="35" t="s">
        <v>62</v>
      </c>
      <c r="Q121" s="100">
        <v>1.4999999999999999E-2</v>
      </c>
      <c r="R121" s="101">
        <f>Q121*C24</f>
        <v>5.25</v>
      </c>
      <c r="S121" s="43"/>
      <c r="T121" s="43"/>
      <c r="U121" s="43"/>
      <c r="V121" s="43"/>
      <c r="W121" s="101"/>
      <c r="X121" s="43"/>
      <c r="Y121" s="43"/>
      <c r="Z121" s="43"/>
      <c r="AA121" s="75"/>
      <c r="AB121" s="103"/>
      <c r="AC121" s="43"/>
      <c r="AD121" s="43"/>
      <c r="AE121" s="43"/>
      <c r="AF121" s="75"/>
      <c r="AG121" s="101"/>
      <c r="AH121" s="43"/>
      <c r="AI121" s="35" t="s">
        <v>100</v>
      </c>
      <c r="AJ121" s="100">
        <v>0</v>
      </c>
      <c r="AK121" s="101">
        <f>AJ121*C71</f>
        <v>0</v>
      </c>
      <c r="AL121" s="43"/>
      <c r="AM121" s="43"/>
      <c r="AN121" s="43"/>
      <c r="AO121" s="75"/>
      <c r="AP121" s="101"/>
      <c r="AQ121" s="43"/>
      <c r="AR121" s="43"/>
      <c r="AS121" s="81" t="s">
        <v>97</v>
      </c>
      <c r="AT121" s="100">
        <v>0</v>
      </c>
      <c r="AU121" s="101">
        <f>AT121*C84</f>
        <v>0</v>
      </c>
      <c r="AV121" s="43"/>
      <c r="AW121" s="43"/>
      <c r="AX121" s="43"/>
      <c r="AY121" s="75"/>
      <c r="AZ121" s="101"/>
      <c r="BA121" s="43"/>
    </row>
    <row r="122" spans="1:53" x14ac:dyDescent="0.25">
      <c r="A122" s="5"/>
      <c r="B122" s="8"/>
      <c r="C122" s="8"/>
      <c r="D122" s="8"/>
      <c r="E122" s="42"/>
      <c r="F122" s="8"/>
      <c r="G122" s="8"/>
      <c r="H122" s="104"/>
      <c r="I122" s="8"/>
      <c r="J122" s="8"/>
      <c r="K122" s="43"/>
      <c r="L122" s="43"/>
      <c r="M122" s="32"/>
      <c r="N122" s="51"/>
      <c r="O122" s="43"/>
      <c r="P122" s="43"/>
      <c r="Q122" s="43"/>
      <c r="R122" s="101"/>
      <c r="S122" s="43"/>
      <c r="T122" s="43"/>
      <c r="U122" s="43"/>
      <c r="V122" s="43"/>
      <c r="W122" s="101"/>
      <c r="X122" s="43"/>
      <c r="Y122" s="43"/>
      <c r="Z122" s="43"/>
      <c r="AA122" s="75"/>
      <c r="AB122" s="103"/>
      <c r="AC122" s="43"/>
      <c r="AD122" s="43"/>
      <c r="AE122" s="43"/>
      <c r="AF122" s="75"/>
      <c r="AG122" s="101"/>
      <c r="AH122" s="43"/>
      <c r="AI122" s="35" t="s">
        <v>97</v>
      </c>
      <c r="AJ122" s="100">
        <v>0</v>
      </c>
      <c r="AK122" s="101">
        <f>AJ122*C84</f>
        <v>0</v>
      </c>
      <c r="AL122" s="43"/>
      <c r="AM122" s="43"/>
      <c r="AN122" s="43"/>
      <c r="AO122" s="75"/>
      <c r="AP122" s="101"/>
      <c r="AQ122" s="43"/>
      <c r="AR122" s="43"/>
      <c r="AS122" s="81" t="s">
        <v>100</v>
      </c>
      <c r="AT122" s="100">
        <v>8.4000000000000003E-4</v>
      </c>
      <c r="AU122" s="101">
        <f>AT122*C71</f>
        <v>0.24528</v>
      </c>
      <c r="AV122" s="43"/>
      <c r="AW122" s="43"/>
      <c r="AX122" s="43"/>
      <c r="AY122" s="75"/>
      <c r="AZ122" s="101"/>
      <c r="BA122" s="43"/>
    </row>
    <row r="123" spans="1:53" x14ac:dyDescent="0.25">
      <c r="A123" s="5"/>
      <c r="B123" s="8"/>
      <c r="C123" s="8"/>
      <c r="D123" s="8"/>
      <c r="E123" s="42"/>
      <c r="F123" s="8"/>
      <c r="G123" s="8"/>
      <c r="H123" s="104"/>
      <c r="I123" s="8"/>
      <c r="J123" s="8"/>
      <c r="K123" s="43"/>
      <c r="L123" s="43"/>
      <c r="M123" s="32"/>
      <c r="N123" s="51"/>
      <c r="O123" s="43"/>
      <c r="P123" s="43"/>
      <c r="Q123" s="43"/>
      <c r="R123" s="101"/>
      <c r="S123" s="43"/>
      <c r="T123" s="43"/>
      <c r="U123" s="43"/>
      <c r="V123" s="43"/>
      <c r="W123" s="101"/>
      <c r="X123" s="43"/>
      <c r="Y123" s="43"/>
      <c r="Z123" s="43"/>
      <c r="AA123" s="75"/>
      <c r="AB123" s="103"/>
      <c r="AC123" s="43"/>
      <c r="AD123" s="43"/>
      <c r="AE123" s="43"/>
      <c r="AF123" s="75"/>
      <c r="AG123" s="101"/>
      <c r="AH123" s="43"/>
      <c r="AI123" s="35" t="s">
        <v>79</v>
      </c>
      <c r="AJ123" s="100">
        <v>8.5000000000000006E-2</v>
      </c>
      <c r="AK123" s="101">
        <f>AJ123*C72</f>
        <v>2.9750000000000001</v>
      </c>
      <c r="AL123" s="43"/>
      <c r="AM123" s="43"/>
      <c r="AN123" s="43"/>
      <c r="AO123" s="75"/>
      <c r="AP123" s="101"/>
      <c r="AQ123" s="43"/>
      <c r="AR123" s="43"/>
      <c r="AS123" s="84"/>
      <c r="AT123" s="75"/>
      <c r="AU123" s="101"/>
      <c r="AV123" s="43"/>
      <c r="AW123" s="43"/>
      <c r="AX123" s="43"/>
      <c r="AY123" s="75"/>
      <c r="AZ123" s="101"/>
      <c r="BA123" s="43"/>
    </row>
    <row r="124" spans="1:53" x14ac:dyDescent="0.25">
      <c r="A124" s="5"/>
      <c r="B124" s="8"/>
      <c r="C124" s="8"/>
      <c r="D124" s="8"/>
      <c r="E124" s="42"/>
      <c r="F124" s="8"/>
      <c r="G124" s="8"/>
      <c r="H124" s="104"/>
      <c r="I124" s="8"/>
      <c r="J124" s="8"/>
      <c r="K124" s="43"/>
      <c r="L124" s="43"/>
      <c r="M124" s="32"/>
      <c r="N124" s="51"/>
      <c r="O124" s="43"/>
      <c r="P124" s="43"/>
      <c r="Q124" s="43"/>
      <c r="R124" s="101"/>
      <c r="S124" s="43"/>
      <c r="T124" s="43"/>
      <c r="U124" s="43"/>
      <c r="V124" s="43"/>
      <c r="W124" s="101"/>
      <c r="X124" s="43"/>
      <c r="Y124" s="43"/>
      <c r="Z124" s="43"/>
      <c r="AA124" s="75"/>
      <c r="AB124" s="103"/>
      <c r="AC124" s="43"/>
      <c r="AD124" s="43"/>
      <c r="AE124" s="43"/>
      <c r="AF124" s="75"/>
      <c r="AG124" s="101"/>
      <c r="AH124" s="43"/>
      <c r="AI124" s="35" t="s">
        <v>50</v>
      </c>
      <c r="AJ124" s="100">
        <v>0.12</v>
      </c>
      <c r="AK124" s="101">
        <f>AJ124*C38</f>
        <v>14.879999999999999</v>
      </c>
      <c r="AL124" s="43"/>
      <c r="AM124" s="43"/>
      <c r="AN124" s="43"/>
      <c r="AO124" s="75"/>
      <c r="AP124" s="101"/>
      <c r="AQ124" s="43"/>
      <c r="AR124" s="43"/>
      <c r="AS124" s="84"/>
      <c r="AT124" s="75"/>
      <c r="AU124" s="101"/>
      <c r="AV124" s="43"/>
      <c r="AW124" s="43"/>
      <c r="AX124" s="43"/>
      <c r="AY124" s="75"/>
      <c r="AZ124" s="101"/>
      <c r="BA124" s="43"/>
    </row>
    <row r="125" spans="1:53" x14ac:dyDescent="0.25">
      <c r="A125" s="5"/>
      <c r="B125" s="8"/>
      <c r="C125" s="8"/>
      <c r="D125" s="8"/>
      <c r="E125" s="42"/>
      <c r="F125" s="105" t="s">
        <v>143</v>
      </c>
      <c r="G125" s="106"/>
      <c r="H125" s="107">
        <f>SUM(H89:H124)</f>
        <v>121.76034499999999</v>
      </c>
      <c r="I125" s="106"/>
      <c r="J125" s="106"/>
      <c r="K125" s="108" t="s">
        <v>115</v>
      </c>
      <c r="L125" s="54"/>
      <c r="M125" s="56">
        <f>SUM(M89:M124)</f>
        <v>92.827473999999995</v>
      </c>
      <c r="N125" s="55"/>
      <c r="O125" s="54"/>
      <c r="P125" s="107" t="s">
        <v>115</v>
      </c>
      <c r="Q125" s="54"/>
      <c r="R125" s="107">
        <f>SUM(R89:R124)</f>
        <v>86.67489599999999</v>
      </c>
      <c r="S125" s="54"/>
      <c r="T125" s="54"/>
      <c r="U125" s="54"/>
      <c r="V125" s="54"/>
      <c r="W125" s="107">
        <f>SUM(W89:W124)</f>
        <v>89.046193999999986</v>
      </c>
      <c r="X125" s="54"/>
      <c r="Y125" s="54"/>
      <c r="Z125" s="54" t="s">
        <v>115</v>
      </c>
      <c r="AA125" s="54"/>
      <c r="AB125" s="109">
        <f>SUM(AB89:AB124)</f>
        <v>68.632112500000019</v>
      </c>
      <c r="AC125" s="54"/>
      <c r="AD125" s="54"/>
      <c r="AE125" s="107" t="s">
        <v>115</v>
      </c>
      <c r="AF125" s="93"/>
      <c r="AG125" s="107">
        <f>SUM(AG89:AG124)</f>
        <v>83.25817099999999</v>
      </c>
      <c r="AH125" s="54"/>
      <c r="AI125" s="107" t="s">
        <v>115</v>
      </c>
      <c r="AJ125" s="54"/>
      <c r="AK125" s="107">
        <f>SUM(AK89:AK124)</f>
        <v>96.789619999999999</v>
      </c>
      <c r="AL125" s="54"/>
      <c r="AM125" s="54"/>
      <c r="AN125" s="108" t="s">
        <v>115</v>
      </c>
      <c r="AO125" s="93"/>
      <c r="AP125" s="107">
        <f>SUM(AP89:AP124)</f>
        <v>80.586013000000008</v>
      </c>
      <c r="AQ125" s="54"/>
      <c r="AR125" s="54"/>
      <c r="AS125" s="110" t="s">
        <v>115</v>
      </c>
      <c r="AT125" s="93"/>
      <c r="AU125" s="107">
        <f>SUM(AU89:AU124)</f>
        <v>112.05626699999999</v>
      </c>
      <c r="AV125" s="54"/>
      <c r="AW125" s="54"/>
      <c r="AX125" s="111" t="s">
        <v>115</v>
      </c>
      <c r="AY125" s="54"/>
      <c r="AZ125" s="107">
        <f>SUM(AZ89:AZ124)</f>
        <v>83.035350500000021</v>
      </c>
      <c r="BA125" s="43"/>
    </row>
    <row r="126" spans="1:53" x14ac:dyDescent="0.25">
      <c r="A126" s="5"/>
      <c r="B126" s="8"/>
      <c r="C126" s="8"/>
      <c r="D126" s="8"/>
      <c r="E126" s="42"/>
      <c r="F126" s="8"/>
      <c r="G126" s="8"/>
      <c r="H126" s="104"/>
      <c r="I126" s="8"/>
      <c r="J126" s="8"/>
      <c r="K126" s="43"/>
      <c r="L126" s="43"/>
      <c r="M126" s="32"/>
      <c r="N126" s="51"/>
      <c r="O126" s="43"/>
      <c r="P126" s="43"/>
      <c r="Q126" s="43"/>
      <c r="R126" s="101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75"/>
      <c r="AG126" s="103"/>
      <c r="AH126" s="43"/>
      <c r="AI126" s="43"/>
      <c r="AJ126" s="43"/>
      <c r="AK126" s="43"/>
      <c r="AL126" s="43"/>
      <c r="AM126" s="43"/>
      <c r="AN126" s="43"/>
      <c r="AO126" s="75"/>
      <c r="AP126" s="43"/>
      <c r="AQ126" s="43"/>
      <c r="AR126" s="43"/>
      <c r="AS126" s="84"/>
      <c r="AT126" s="75"/>
      <c r="AU126" s="101"/>
      <c r="AV126" s="43"/>
      <c r="AW126" s="43"/>
      <c r="AX126" s="43"/>
      <c r="AY126" s="43"/>
      <c r="AZ126" s="101"/>
      <c r="BA126" s="43"/>
    </row>
    <row r="127" spans="1:53" x14ac:dyDescent="0.25">
      <c r="A127" s="5"/>
      <c r="B127" s="8"/>
      <c r="C127" s="8"/>
      <c r="D127" s="8"/>
      <c r="E127" s="42"/>
      <c r="F127" s="8"/>
      <c r="G127" s="8"/>
      <c r="H127" s="8"/>
      <c r="I127" s="8"/>
      <c r="J127" s="8"/>
      <c r="K127" s="43"/>
      <c r="L127" s="43"/>
      <c r="M127" s="32"/>
      <c r="N127" s="51"/>
      <c r="O127" s="43"/>
      <c r="P127" s="43"/>
      <c r="Q127" s="43"/>
      <c r="R127" s="101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75"/>
      <c r="AG127" s="103"/>
      <c r="AH127" s="43"/>
      <c r="AI127" s="43"/>
      <c r="AJ127" s="43"/>
      <c r="AK127" s="43"/>
      <c r="AL127" s="43"/>
      <c r="AM127" s="43"/>
      <c r="AN127" s="43"/>
      <c r="AO127" s="75"/>
      <c r="AP127" s="43"/>
      <c r="AQ127" s="43"/>
      <c r="AR127" s="43"/>
      <c r="AS127" s="84"/>
      <c r="AT127" s="75"/>
      <c r="AU127" s="101"/>
      <c r="AV127" s="43"/>
      <c r="AW127" s="43"/>
      <c r="AX127" s="43"/>
      <c r="AY127" s="43"/>
      <c r="AZ127" s="101"/>
      <c r="BA127" s="43"/>
    </row>
    <row r="128" spans="1:53" x14ac:dyDescent="0.25">
      <c r="A128" s="5"/>
      <c r="B128" s="112"/>
      <c r="C128" s="112"/>
      <c r="D128" s="112"/>
      <c r="E128" s="113"/>
      <c r="F128" s="112"/>
      <c r="G128" s="112"/>
      <c r="H128" s="112"/>
      <c r="I128" s="112"/>
      <c r="J128" s="112"/>
      <c r="K128" s="114"/>
      <c r="L128" s="114"/>
      <c r="M128" s="32"/>
      <c r="N128" s="51"/>
      <c r="O128" s="114"/>
      <c r="P128" s="114"/>
      <c r="Q128" s="114"/>
      <c r="R128" s="101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  <c r="AC128" s="114"/>
      <c r="AD128" s="114"/>
      <c r="AE128" s="114"/>
      <c r="AF128" s="115"/>
      <c r="AG128" s="103"/>
      <c r="AH128" s="114"/>
      <c r="AI128" s="114"/>
      <c r="AJ128" s="114"/>
      <c r="AK128" s="114"/>
      <c r="AL128" s="114"/>
      <c r="AM128" s="114"/>
      <c r="AN128" s="114"/>
      <c r="AO128" s="115"/>
      <c r="AP128" s="114"/>
      <c r="AQ128" s="114"/>
      <c r="AR128" s="114"/>
      <c r="AS128" s="116"/>
      <c r="AT128" s="114"/>
      <c r="AU128" s="117"/>
      <c r="AV128" s="114"/>
      <c r="AW128" s="114"/>
      <c r="AX128" s="114"/>
      <c r="AY128" s="114"/>
      <c r="AZ128" s="114"/>
      <c r="BA128" s="114"/>
    </row>
    <row r="129" spans="1:53" x14ac:dyDescent="0.25">
      <c r="A129" s="5"/>
      <c r="B129" s="112"/>
      <c r="C129" s="112"/>
      <c r="D129" s="112"/>
      <c r="E129" s="113"/>
      <c r="F129" s="112"/>
      <c r="G129" s="112"/>
      <c r="H129" s="112"/>
      <c r="I129" s="112"/>
      <c r="J129" s="112"/>
      <c r="K129" s="114"/>
      <c r="L129" s="114"/>
      <c r="M129" s="32"/>
      <c r="N129" s="51"/>
      <c r="O129" s="114"/>
      <c r="P129" s="114"/>
      <c r="Q129" s="114"/>
      <c r="R129" s="101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5"/>
      <c r="AG129" s="103"/>
      <c r="AH129" s="114"/>
      <c r="AI129" s="114"/>
      <c r="AJ129" s="114"/>
      <c r="AK129" s="114"/>
      <c r="AL129" s="114"/>
      <c r="AM129" s="114"/>
      <c r="AN129" s="114"/>
      <c r="AO129" s="115"/>
      <c r="AP129" s="114"/>
      <c r="AQ129" s="114"/>
      <c r="AR129" s="114"/>
      <c r="AS129" s="116"/>
      <c r="AT129" s="114"/>
      <c r="AU129" s="117"/>
      <c r="AV129" s="114"/>
      <c r="AW129" s="114"/>
      <c r="AX129" s="114"/>
      <c r="AY129" s="114"/>
      <c r="AZ129" s="114"/>
      <c r="BA129" s="114"/>
    </row>
    <row r="130" spans="1:53" x14ac:dyDescent="0.25">
      <c r="A130" s="5"/>
      <c r="B130" s="112"/>
      <c r="C130" s="112"/>
      <c r="D130" s="112"/>
      <c r="E130" s="113"/>
      <c r="F130" s="112"/>
      <c r="G130" s="112"/>
      <c r="H130" s="112"/>
      <c r="I130" s="112"/>
      <c r="J130" s="112"/>
      <c r="K130" s="114"/>
      <c r="L130" s="114"/>
      <c r="M130" s="32"/>
      <c r="N130" s="51"/>
      <c r="O130" s="114"/>
      <c r="P130" s="114"/>
      <c r="Q130" s="114"/>
      <c r="R130" s="101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5"/>
      <c r="AG130" s="103"/>
      <c r="AH130" s="114"/>
      <c r="AI130" s="114"/>
      <c r="AJ130" s="114"/>
      <c r="AK130" s="114"/>
      <c r="AL130" s="114"/>
      <c r="AM130" s="114"/>
      <c r="AN130" s="114"/>
      <c r="AO130" s="115"/>
      <c r="AP130" s="114"/>
      <c r="AQ130" s="114"/>
      <c r="AR130" s="114"/>
      <c r="AS130" s="116"/>
      <c r="AT130" s="114"/>
      <c r="AU130" s="117"/>
      <c r="AV130" s="114"/>
      <c r="AW130" s="114"/>
      <c r="AX130" s="114"/>
      <c r="AY130" s="114"/>
      <c r="AZ130" s="114"/>
      <c r="BA130" s="114"/>
    </row>
    <row r="131" spans="1:53" x14ac:dyDescent="0.25">
      <c r="A131" s="5"/>
      <c r="B131" s="112"/>
      <c r="C131" s="112"/>
      <c r="D131" s="112"/>
      <c r="E131" s="112"/>
      <c r="F131" s="112"/>
      <c r="G131" s="112"/>
      <c r="H131" s="112"/>
      <c r="I131" s="112"/>
      <c r="J131" s="112"/>
      <c r="K131" s="114"/>
      <c r="L131" s="114"/>
      <c r="M131" s="32"/>
      <c r="N131" s="51"/>
      <c r="O131" s="114"/>
      <c r="P131" s="114"/>
      <c r="Q131" s="114"/>
      <c r="R131" s="101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5"/>
      <c r="AG131" s="103"/>
      <c r="AH131" s="114"/>
      <c r="AI131" s="114"/>
      <c r="AJ131" s="114"/>
      <c r="AK131" s="114"/>
      <c r="AL131" s="114"/>
      <c r="AM131" s="114"/>
      <c r="AN131" s="114"/>
      <c r="AO131" s="115"/>
      <c r="AP131" s="114"/>
      <c r="AQ131" s="114"/>
      <c r="AR131" s="114"/>
      <c r="AS131" s="116"/>
      <c r="AT131" s="114"/>
      <c r="AU131" s="117"/>
      <c r="AV131" s="114"/>
      <c r="AW131" s="114"/>
      <c r="AX131" s="114"/>
      <c r="AY131" s="114"/>
      <c r="AZ131" s="114"/>
      <c r="BA131" s="114"/>
    </row>
    <row r="132" spans="1:53" x14ac:dyDescent="0.25">
      <c r="A132" s="5"/>
      <c r="B132" s="112"/>
      <c r="C132" s="112"/>
      <c r="D132" s="112"/>
      <c r="E132" s="112"/>
      <c r="F132" s="112"/>
      <c r="G132" s="112"/>
      <c r="H132" s="112"/>
      <c r="I132" s="112"/>
      <c r="J132" s="112"/>
      <c r="K132" s="114"/>
      <c r="L132" s="114"/>
      <c r="M132" s="51"/>
      <c r="N132" s="51"/>
      <c r="O132" s="114"/>
      <c r="P132" s="114"/>
      <c r="Q132" s="114"/>
      <c r="R132" s="101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5"/>
      <c r="AG132" s="114"/>
      <c r="AH132" s="114"/>
      <c r="AI132" s="114"/>
      <c r="AJ132" s="114"/>
      <c r="AK132" s="114"/>
      <c r="AL132" s="114"/>
      <c r="AM132" s="114"/>
      <c r="AN132" s="114"/>
      <c r="AO132" s="115"/>
      <c r="AP132" s="114"/>
      <c r="AQ132" s="114"/>
      <c r="AR132" s="114"/>
      <c r="AS132" s="116"/>
      <c r="AT132" s="114"/>
      <c r="AU132" s="117"/>
      <c r="AV132" s="114"/>
      <c r="AW132" s="114"/>
      <c r="AX132" s="114"/>
      <c r="AY132" s="114"/>
      <c r="AZ132" s="114"/>
      <c r="BA132" s="114"/>
    </row>
    <row r="133" spans="1:53" x14ac:dyDescent="0.25">
      <c r="A133" s="5"/>
      <c r="B133" s="112"/>
      <c r="C133" s="112"/>
      <c r="D133" s="112"/>
      <c r="E133" s="112"/>
      <c r="F133" s="112"/>
      <c r="G133" s="112"/>
      <c r="H133" s="112"/>
      <c r="I133" s="112"/>
      <c r="J133" s="112"/>
      <c r="K133" s="114"/>
      <c r="L133" s="114"/>
      <c r="M133" s="51"/>
      <c r="N133" s="51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  <c r="AC133" s="114"/>
      <c r="AD133" s="114"/>
      <c r="AE133" s="114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5"/>
      <c r="AP133" s="114"/>
      <c r="AQ133" s="114"/>
      <c r="AR133" s="114"/>
      <c r="AS133" s="116"/>
      <c r="AT133" s="114"/>
      <c r="AU133" s="117"/>
      <c r="AV133" s="114"/>
      <c r="AW133" s="114"/>
      <c r="AX133" s="114"/>
      <c r="AY133" s="114"/>
      <c r="AZ133" s="114"/>
      <c r="BA133" s="114"/>
    </row>
    <row r="134" spans="1:53" x14ac:dyDescent="0.25">
      <c r="A134" s="5"/>
      <c r="B134" s="112"/>
      <c r="C134" s="112"/>
      <c r="D134" s="112"/>
      <c r="E134" s="112"/>
      <c r="F134" s="112"/>
      <c r="G134" s="112"/>
      <c r="H134" s="112"/>
      <c r="I134" s="112"/>
      <c r="J134" s="112"/>
      <c r="K134" s="114"/>
      <c r="L134" s="114"/>
      <c r="M134" s="51"/>
      <c r="N134" s="51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14"/>
      <c r="AE134" s="114"/>
      <c r="AF134" s="114"/>
      <c r="AG134" s="114"/>
      <c r="AH134" s="114"/>
      <c r="AI134" s="114"/>
      <c r="AJ134" s="114"/>
      <c r="AK134" s="114"/>
      <c r="AL134" s="114"/>
      <c r="AM134" s="114"/>
      <c r="AN134" s="114"/>
      <c r="AO134" s="115"/>
      <c r="AP134" s="114"/>
      <c r="AQ134" s="114"/>
      <c r="AR134" s="114"/>
      <c r="AS134" s="116"/>
      <c r="AT134" s="114"/>
      <c r="AU134" s="117"/>
      <c r="AV134" s="114"/>
      <c r="AW134" s="114"/>
      <c r="AX134" s="114"/>
      <c r="AY134" s="114"/>
      <c r="AZ134" s="114"/>
      <c r="BA134" s="114"/>
    </row>
    <row r="135" spans="1:53" x14ac:dyDescent="0.25">
      <c r="A135" s="5"/>
      <c r="B135" s="112"/>
      <c r="C135" s="112"/>
      <c r="D135" s="112"/>
      <c r="E135" s="112"/>
      <c r="F135" s="112"/>
      <c r="G135" s="112"/>
      <c r="H135" s="112"/>
      <c r="I135" s="112"/>
      <c r="J135" s="112"/>
      <c r="K135" s="114"/>
      <c r="L135" s="114"/>
      <c r="M135" s="51"/>
      <c r="N135" s="51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  <c r="AC135" s="114"/>
      <c r="AD135" s="114"/>
      <c r="AE135" s="114"/>
      <c r="AF135" s="114"/>
      <c r="AG135" s="114"/>
      <c r="AH135" s="114"/>
      <c r="AI135" s="114"/>
      <c r="AJ135" s="114"/>
      <c r="AK135" s="114"/>
      <c r="AL135" s="114"/>
      <c r="AM135" s="114"/>
      <c r="AN135" s="114"/>
      <c r="AO135" s="115"/>
      <c r="AP135" s="114"/>
      <c r="AQ135" s="114"/>
      <c r="AR135" s="114"/>
      <c r="AS135" s="116"/>
      <c r="AT135" s="114"/>
      <c r="AU135" s="118"/>
      <c r="AV135" s="114"/>
      <c r="AW135" s="114"/>
      <c r="AX135" s="114"/>
      <c r="AY135" s="114"/>
      <c r="AZ135" s="114"/>
      <c r="BA135" s="114"/>
    </row>
    <row r="136" spans="1:53" x14ac:dyDescent="0.25">
      <c r="A136" s="5"/>
      <c r="B136" s="112"/>
      <c r="C136" s="112"/>
      <c r="D136" s="112"/>
      <c r="E136" s="112"/>
      <c r="F136" s="112"/>
      <c r="G136" s="112"/>
      <c r="H136" s="112"/>
      <c r="I136" s="112"/>
      <c r="J136" s="112"/>
      <c r="K136" s="114"/>
      <c r="L136" s="114"/>
      <c r="M136" s="51"/>
      <c r="N136" s="51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4"/>
      <c r="AF136" s="114"/>
      <c r="AG136" s="114"/>
      <c r="AH136" s="114"/>
      <c r="AI136" s="114"/>
      <c r="AJ136" s="114"/>
      <c r="AK136" s="114"/>
      <c r="AL136" s="114"/>
      <c r="AM136" s="114"/>
      <c r="AN136" s="114"/>
      <c r="AO136" s="114"/>
      <c r="AP136" s="114"/>
      <c r="AQ136" s="114"/>
      <c r="AR136" s="114"/>
      <c r="AS136" s="116"/>
      <c r="AT136" s="114"/>
      <c r="AU136" s="118"/>
      <c r="AV136" s="114"/>
      <c r="AW136" s="114"/>
      <c r="AX136" s="114"/>
      <c r="AY136" s="114"/>
      <c r="AZ136" s="114"/>
      <c r="BA136" s="114"/>
    </row>
    <row r="137" spans="1:53" x14ac:dyDescent="0.25">
      <c r="A137" s="5"/>
      <c r="B137" s="112"/>
      <c r="C137" s="112"/>
      <c r="D137" s="112"/>
      <c r="E137" s="112"/>
      <c r="F137" s="112"/>
      <c r="G137" s="112"/>
      <c r="H137" s="112"/>
      <c r="I137" s="112"/>
      <c r="J137" s="112"/>
      <c r="K137" s="114"/>
      <c r="L137" s="114"/>
      <c r="M137" s="51"/>
      <c r="N137" s="51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4"/>
      <c r="AF137" s="114"/>
      <c r="AG137" s="114"/>
      <c r="AH137" s="114"/>
      <c r="AI137" s="114"/>
      <c r="AJ137" s="114"/>
      <c r="AK137" s="114"/>
      <c r="AL137" s="114"/>
      <c r="AM137" s="114"/>
      <c r="AN137" s="114"/>
      <c r="AO137" s="114"/>
      <c r="AP137" s="114"/>
      <c r="AQ137" s="114"/>
      <c r="AR137" s="114"/>
      <c r="AS137" s="116"/>
      <c r="AT137" s="114"/>
      <c r="AU137" s="118"/>
      <c r="AV137" s="114"/>
      <c r="AW137" s="114"/>
      <c r="AX137" s="114"/>
      <c r="AY137" s="114"/>
      <c r="AZ137" s="114"/>
      <c r="BA137" s="114"/>
    </row>
    <row r="138" spans="1:53" x14ac:dyDescent="0.25">
      <c r="A138" s="5"/>
      <c r="B138" s="112"/>
      <c r="C138" s="112"/>
      <c r="D138" s="112"/>
      <c r="E138" s="112"/>
      <c r="F138" s="112"/>
      <c r="G138" s="112"/>
      <c r="H138" s="112"/>
      <c r="I138" s="112"/>
      <c r="J138" s="112"/>
      <c r="K138" s="114"/>
      <c r="L138" s="114"/>
      <c r="M138" s="51"/>
      <c r="N138" s="51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14"/>
      <c r="AE138" s="114"/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114"/>
      <c r="AP138" s="114"/>
      <c r="AQ138" s="114"/>
      <c r="AR138" s="114"/>
      <c r="AS138" s="116"/>
      <c r="AT138" s="114"/>
      <c r="AU138" s="118"/>
      <c r="AV138" s="114"/>
      <c r="AW138" s="114"/>
      <c r="AX138" s="114"/>
      <c r="AY138" s="114"/>
      <c r="AZ138" s="114"/>
      <c r="BA138" s="114"/>
    </row>
    <row r="139" spans="1:53" x14ac:dyDescent="0.25">
      <c r="A139" s="5"/>
      <c r="B139" s="112"/>
      <c r="C139" s="112"/>
      <c r="D139" s="112"/>
      <c r="E139" s="112"/>
      <c r="F139" s="112"/>
      <c r="G139" s="112"/>
      <c r="H139" s="112"/>
      <c r="I139" s="112"/>
      <c r="J139" s="112"/>
      <c r="K139" s="114"/>
      <c r="L139" s="114"/>
      <c r="M139" s="51"/>
      <c r="N139" s="51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  <c r="AF139" s="114"/>
      <c r="AG139" s="114"/>
      <c r="AH139" s="114"/>
      <c r="AI139" s="114"/>
      <c r="AJ139" s="114"/>
      <c r="AK139" s="114"/>
      <c r="AL139" s="114"/>
      <c r="AM139" s="114"/>
      <c r="AN139" s="114"/>
      <c r="AO139" s="114"/>
      <c r="AP139" s="114"/>
      <c r="AQ139" s="114"/>
      <c r="AR139" s="114"/>
      <c r="AS139" s="116"/>
      <c r="AT139" s="114"/>
      <c r="AU139" s="118"/>
      <c r="AV139" s="114"/>
      <c r="AW139" s="114"/>
      <c r="AX139" s="114"/>
      <c r="AY139" s="114"/>
      <c r="AZ139" s="114"/>
      <c r="BA139" s="114"/>
    </row>
    <row r="140" spans="1:53" x14ac:dyDescent="0.25">
      <c r="A140" s="5"/>
      <c r="B140" s="112"/>
      <c r="C140" s="112"/>
      <c r="D140" s="112"/>
      <c r="E140" s="112"/>
      <c r="F140" s="112"/>
      <c r="G140" s="112"/>
      <c r="H140" s="112"/>
      <c r="I140" s="112"/>
      <c r="J140" s="112"/>
      <c r="K140" s="114"/>
      <c r="L140" s="114"/>
      <c r="M140" s="51"/>
      <c r="N140" s="51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14"/>
      <c r="AE140" s="114"/>
      <c r="AF140" s="114"/>
      <c r="AG140" s="114"/>
      <c r="AH140" s="114"/>
      <c r="AI140" s="114"/>
      <c r="AJ140" s="114"/>
      <c r="AK140" s="114"/>
      <c r="AL140" s="114"/>
      <c r="AM140" s="114"/>
      <c r="AN140" s="114"/>
      <c r="AO140" s="114"/>
      <c r="AP140" s="114"/>
      <c r="AQ140" s="114"/>
      <c r="AR140" s="114"/>
      <c r="AS140" s="116"/>
      <c r="AT140" s="114"/>
      <c r="AU140" s="118"/>
      <c r="AV140" s="114"/>
      <c r="AW140" s="114"/>
      <c r="AX140" s="114"/>
      <c r="AY140" s="114"/>
      <c r="AZ140" s="114"/>
      <c r="BA140" s="114"/>
    </row>
    <row r="141" spans="1:53" x14ac:dyDescent="0.25">
      <c r="A141" s="5"/>
      <c r="B141" s="112"/>
      <c r="C141" s="112"/>
      <c r="D141" s="112"/>
      <c r="E141" s="112"/>
      <c r="F141" s="112"/>
      <c r="G141" s="112"/>
      <c r="H141" s="112"/>
      <c r="I141" s="112"/>
      <c r="J141" s="112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4"/>
      <c r="AH141" s="114"/>
      <c r="AI141" s="114"/>
      <c r="AJ141" s="114"/>
      <c r="AK141" s="114"/>
      <c r="AL141" s="114"/>
      <c r="AM141" s="114"/>
      <c r="AN141" s="114"/>
      <c r="AO141" s="114"/>
      <c r="AP141" s="114"/>
      <c r="AQ141" s="114"/>
      <c r="AR141" s="114"/>
      <c r="AS141" s="116"/>
      <c r="AT141" s="114"/>
      <c r="AU141" s="118"/>
      <c r="AV141" s="114"/>
      <c r="AW141" s="114"/>
      <c r="AX141" s="114"/>
      <c r="AY141" s="114"/>
      <c r="AZ141" s="114"/>
      <c r="BA141" s="114"/>
    </row>
    <row r="142" spans="1:53" x14ac:dyDescent="0.25">
      <c r="A142" s="5"/>
      <c r="B142" s="112"/>
      <c r="C142" s="112"/>
      <c r="D142" s="112"/>
      <c r="E142" s="112"/>
      <c r="F142" s="112"/>
      <c r="G142" s="112"/>
      <c r="H142" s="112"/>
      <c r="I142" s="112"/>
      <c r="J142" s="112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14"/>
      <c r="AE142" s="114"/>
      <c r="AF142" s="114"/>
      <c r="AG142" s="114"/>
      <c r="AH142" s="114"/>
      <c r="AI142" s="114"/>
      <c r="AJ142" s="114"/>
      <c r="AK142" s="114"/>
      <c r="AL142" s="114"/>
      <c r="AM142" s="114"/>
      <c r="AN142" s="114"/>
      <c r="AO142" s="114"/>
      <c r="AP142" s="114"/>
      <c r="AQ142" s="114"/>
      <c r="AR142" s="114"/>
      <c r="AS142" s="116"/>
      <c r="AT142" s="114"/>
      <c r="AU142" s="118"/>
      <c r="AV142" s="114"/>
      <c r="AW142" s="114"/>
      <c r="AX142" s="114"/>
      <c r="AY142" s="114"/>
      <c r="AZ142" s="114"/>
      <c r="BA142" s="114"/>
    </row>
    <row r="143" spans="1:53" x14ac:dyDescent="0.25">
      <c r="A143" s="5"/>
      <c r="B143" s="112"/>
      <c r="C143" s="112"/>
      <c r="D143" s="112"/>
      <c r="E143" s="112"/>
      <c r="F143" s="112"/>
      <c r="G143" s="112"/>
      <c r="H143" s="112"/>
      <c r="I143" s="112"/>
      <c r="J143" s="112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6"/>
      <c r="AT143" s="114"/>
      <c r="AU143" s="118"/>
      <c r="AV143" s="114"/>
      <c r="AW143" s="114"/>
      <c r="AX143" s="114"/>
      <c r="AY143" s="114"/>
      <c r="AZ143" s="114"/>
      <c r="BA143" s="114"/>
    </row>
    <row r="144" spans="1:53" x14ac:dyDescent="0.25">
      <c r="A144" s="5"/>
      <c r="B144" s="112"/>
      <c r="C144" s="112"/>
      <c r="D144" s="112"/>
      <c r="E144" s="112"/>
      <c r="F144" s="112"/>
      <c r="G144" s="112"/>
      <c r="H144" s="112"/>
      <c r="I144" s="112"/>
      <c r="J144" s="112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  <c r="AC144" s="114"/>
      <c r="AD144" s="114"/>
      <c r="AE144" s="114"/>
      <c r="AF144" s="114"/>
      <c r="AG144" s="114"/>
      <c r="AH144" s="114"/>
      <c r="AI144" s="114"/>
      <c r="AJ144" s="114"/>
      <c r="AK144" s="114"/>
      <c r="AL144" s="114"/>
      <c r="AM144" s="114"/>
      <c r="AN144" s="114"/>
      <c r="AO144" s="114"/>
      <c r="AP144" s="114"/>
      <c r="AQ144" s="114"/>
      <c r="AR144" s="114"/>
      <c r="AS144" s="116"/>
      <c r="AT144" s="114"/>
      <c r="AU144" s="114"/>
      <c r="AV144" s="114"/>
      <c r="AW144" s="114"/>
      <c r="AX144" s="114"/>
      <c r="AY144" s="114"/>
      <c r="AZ144" s="114"/>
      <c r="BA144" s="114"/>
    </row>
    <row r="145" spans="1:53" x14ac:dyDescent="0.25">
      <c r="A145" s="5"/>
      <c r="B145" s="112"/>
      <c r="C145" s="112"/>
      <c r="D145" s="112"/>
      <c r="E145" s="112"/>
      <c r="F145" s="112"/>
      <c r="G145" s="112"/>
      <c r="H145" s="112"/>
      <c r="I145" s="112"/>
      <c r="J145" s="112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  <c r="AC145" s="114"/>
      <c r="AD145" s="114"/>
      <c r="AE145" s="114"/>
      <c r="AF145" s="114"/>
      <c r="AG145" s="114"/>
      <c r="AH145" s="114"/>
      <c r="AI145" s="114"/>
      <c r="AJ145" s="114"/>
      <c r="AK145" s="114"/>
      <c r="AL145" s="114"/>
      <c r="AM145" s="114"/>
      <c r="AN145" s="114"/>
      <c r="AO145" s="114"/>
      <c r="AP145" s="114"/>
      <c r="AQ145" s="114"/>
      <c r="AR145" s="114"/>
      <c r="AS145" s="116"/>
      <c r="AT145" s="114"/>
      <c r="AU145" s="114"/>
      <c r="AV145" s="114"/>
      <c r="AW145" s="114"/>
      <c r="AX145" s="114"/>
      <c r="AY145" s="114"/>
      <c r="AZ145" s="114"/>
      <c r="BA145" s="114"/>
    </row>
    <row r="146" spans="1:53" x14ac:dyDescent="0.25">
      <c r="A146" s="5"/>
      <c r="B146" s="112"/>
      <c r="C146" s="112"/>
      <c r="D146" s="112"/>
      <c r="E146" s="112"/>
      <c r="F146" s="112"/>
      <c r="G146" s="112"/>
      <c r="H146" s="112"/>
      <c r="I146" s="112"/>
      <c r="J146" s="112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  <c r="AC146" s="114"/>
      <c r="AD146" s="114"/>
      <c r="AE146" s="114"/>
      <c r="AF146" s="114"/>
      <c r="AG146" s="114"/>
      <c r="AH146" s="114"/>
      <c r="AI146" s="114"/>
      <c r="AJ146" s="114"/>
      <c r="AK146" s="114"/>
      <c r="AL146" s="114"/>
      <c r="AM146" s="114"/>
      <c r="AN146" s="114"/>
      <c r="AO146" s="114"/>
      <c r="AP146" s="114"/>
      <c r="AQ146" s="114"/>
      <c r="AR146" s="114"/>
      <c r="AS146" s="116"/>
      <c r="AT146" s="114"/>
      <c r="AU146" s="114"/>
      <c r="AV146" s="114"/>
      <c r="AW146" s="114"/>
      <c r="AX146" s="114"/>
      <c r="AY146" s="114"/>
      <c r="AZ146" s="114"/>
      <c r="BA146" s="114"/>
    </row>
    <row r="147" spans="1:53" x14ac:dyDescent="0.25">
      <c r="A147" s="5"/>
      <c r="B147" s="112"/>
      <c r="C147" s="112"/>
      <c r="D147" s="112"/>
      <c r="E147" s="112"/>
      <c r="F147" s="112"/>
      <c r="G147" s="112"/>
      <c r="H147" s="112"/>
      <c r="I147" s="112"/>
      <c r="J147" s="112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6"/>
      <c r="AT147" s="114"/>
      <c r="AU147" s="114"/>
      <c r="AV147" s="114"/>
      <c r="AW147" s="114"/>
      <c r="AX147" s="114"/>
      <c r="AY147" s="114"/>
      <c r="AZ147" s="114"/>
      <c r="BA147" s="114"/>
    </row>
    <row r="148" spans="1:53" x14ac:dyDescent="0.25">
      <c r="A148" s="5"/>
      <c r="B148" s="112"/>
      <c r="C148" s="112"/>
      <c r="D148" s="112"/>
      <c r="E148" s="112"/>
      <c r="F148" s="112"/>
      <c r="G148" s="112"/>
      <c r="H148" s="112"/>
      <c r="I148" s="112"/>
      <c r="J148" s="112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  <c r="AC148" s="114"/>
      <c r="AD148" s="114"/>
      <c r="AE148" s="114"/>
      <c r="AF148" s="114"/>
      <c r="AG148" s="114"/>
      <c r="AH148" s="114"/>
      <c r="AI148" s="114"/>
      <c r="AJ148" s="114"/>
      <c r="AK148" s="114"/>
      <c r="AL148" s="114"/>
      <c r="AM148" s="114"/>
      <c r="AN148" s="114"/>
      <c r="AO148" s="114"/>
      <c r="AP148" s="114"/>
      <c r="AQ148" s="114"/>
      <c r="AR148" s="114"/>
      <c r="AS148" s="116"/>
      <c r="AT148" s="114"/>
      <c r="AU148" s="114"/>
      <c r="AV148" s="114"/>
      <c r="AW148" s="114"/>
      <c r="AX148" s="114"/>
      <c r="AY148" s="114"/>
      <c r="AZ148" s="114"/>
      <c r="BA148" s="114"/>
    </row>
    <row r="149" spans="1:53" x14ac:dyDescent="0.25">
      <c r="A149" s="5"/>
      <c r="B149" s="112"/>
      <c r="C149" s="112"/>
      <c r="D149" s="112"/>
      <c r="E149" s="112"/>
      <c r="F149" s="112"/>
      <c r="G149" s="112"/>
      <c r="H149" s="112"/>
      <c r="I149" s="112"/>
      <c r="J149" s="112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  <c r="AC149" s="114"/>
      <c r="AD149" s="114"/>
      <c r="AE149" s="114"/>
      <c r="AF149" s="114"/>
      <c r="AG149" s="114"/>
      <c r="AH149" s="114"/>
      <c r="AI149" s="114"/>
      <c r="AJ149" s="114"/>
      <c r="AK149" s="114"/>
      <c r="AL149" s="114"/>
      <c r="AM149" s="114"/>
      <c r="AN149" s="114"/>
      <c r="AO149" s="114"/>
      <c r="AP149" s="114"/>
      <c r="AQ149" s="114"/>
      <c r="AR149" s="114"/>
      <c r="AS149" s="116"/>
      <c r="AT149" s="114"/>
      <c r="AU149" s="114"/>
      <c r="AV149" s="114"/>
      <c r="AW149" s="114"/>
      <c r="AX149" s="114"/>
      <c r="AY149" s="114"/>
      <c r="AZ149" s="114"/>
      <c r="BA149" s="114"/>
    </row>
    <row r="150" spans="1:53" x14ac:dyDescent="0.25">
      <c r="A150" s="5"/>
      <c r="B150" s="112"/>
      <c r="C150" s="112"/>
      <c r="D150" s="112"/>
      <c r="E150" s="112"/>
      <c r="F150" s="112"/>
      <c r="G150" s="112"/>
      <c r="H150" s="112"/>
      <c r="I150" s="112"/>
      <c r="J150" s="112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6"/>
      <c r="AT150" s="114"/>
      <c r="AU150" s="114"/>
      <c r="AV150" s="114"/>
      <c r="AW150" s="114"/>
      <c r="AX150" s="114"/>
      <c r="AY150" s="114"/>
      <c r="AZ150" s="114"/>
      <c r="BA150" s="114"/>
    </row>
    <row r="151" spans="1:53" x14ac:dyDescent="0.25">
      <c r="A151" s="5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9"/>
      <c r="AT151" s="112"/>
      <c r="AU151" s="112"/>
      <c r="AV151" s="112"/>
      <c r="AW151" s="112"/>
      <c r="AX151" s="112"/>
      <c r="AY151" s="112"/>
      <c r="AZ151" s="112"/>
      <c r="BA151" s="112"/>
    </row>
    <row r="152" spans="1:53" x14ac:dyDescent="0.25">
      <c r="A152" s="5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9"/>
      <c r="AT152" s="112"/>
      <c r="AU152" s="112"/>
      <c r="AV152" s="112"/>
      <c r="AW152" s="112"/>
      <c r="AX152" s="112"/>
      <c r="AY152" s="112"/>
      <c r="AZ152" s="112"/>
      <c r="BA152" s="112"/>
    </row>
    <row r="153" spans="1:53" x14ac:dyDescent="0.25">
      <c r="A153" s="5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9"/>
      <c r="AT153" s="112"/>
      <c r="AU153" s="112"/>
      <c r="AV153" s="112"/>
      <c r="AW153" s="112"/>
      <c r="AX153" s="112"/>
      <c r="AY153" s="112"/>
      <c r="AZ153" s="112"/>
      <c r="BA153" s="112"/>
    </row>
    <row r="154" spans="1:53" x14ac:dyDescent="0.25">
      <c r="A154" s="5"/>
      <c r="B154" s="112"/>
      <c r="C154" s="112"/>
      <c r="D154" s="112"/>
      <c r="E154" s="112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9"/>
      <c r="AT154" s="112"/>
      <c r="AU154" s="112"/>
      <c r="AV154" s="112"/>
      <c r="AW154" s="112"/>
      <c r="AX154" s="112"/>
      <c r="AY154" s="112"/>
      <c r="AZ154" s="112"/>
      <c r="BA154" s="112"/>
    </row>
    <row r="155" spans="1:53" x14ac:dyDescent="0.25">
      <c r="A155" s="5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9"/>
      <c r="AT155" s="112"/>
      <c r="AU155" s="112"/>
      <c r="AV155" s="112"/>
      <c r="AW155" s="112"/>
      <c r="AX155" s="112"/>
      <c r="AY155" s="112"/>
      <c r="AZ155" s="112"/>
      <c r="BA155" s="112"/>
    </row>
    <row r="156" spans="1:53" x14ac:dyDescent="0.25">
      <c r="A156" s="5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9"/>
      <c r="AT156" s="112"/>
      <c r="AU156" s="112"/>
      <c r="AV156" s="112"/>
      <c r="AW156" s="112"/>
      <c r="AX156" s="112"/>
      <c r="AY156" s="112"/>
      <c r="AZ156" s="112"/>
      <c r="BA156" s="112"/>
    </row>
    <row r="157" spans="1:53" x14ac:dyDescent="0.25">
      <c r="A157" s="5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9"/>
      <c r="AT157" s="112"/>
      <c r="AU157" s="112"/>
      <c r="AV157" s="112"/>
      <c r="AW157" s="112"/>
      <c r="AX157" s="112"/>
      <c r="AY157" s="112"/>
      <c r="AZ157" s="112"/>
      <c r="BA157" s="112"/>
    </row>
    <row r="158" spans="1:53" x14ac:dyDescent="0.25">
      <c r="A158" s="5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9"/>
      <c r="AT158" s="112"/>
      <c r="AU158" s="112"/>
      <c r="AV158" s="112"/>
      <c r="AW158" s="112"/>
      <c r="AX158" s="112"/>
      <c r="AY158" s="112"/>
      <c r="AZ158" s="112"/>
      <c r="BA158" s="112"/>
    </row>
    <row r="159" spans="1:53" x14ac:dyDescent="0.25">
      <c r="A159" s="5"/>
      <c r="B159" s="112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9"/>
      <c r="AT159" s="112"/>
      <c r="AU159" s="112"/>
      <c r="AV159" s="112"/>
      <c r="AW159" s="112"/>
      <c r="AX159" s="112"/>
      <c r="AY159" s="112"/>
      <c r="AZ159" s="112"/>
      <c r="BA159" s="112"/>
    </row>
    <row r="160" spans="1:53" x14ac:dyDescent="0.25">
      <c r="A160" s="5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9"/>
      <c r="AT160" s="112"/>
      <c r="AU160" s="112"/>
      <c r="AV160" s="112"/>
      <c r="AW160" s="112"/>
      <c r="AX160" s="112"/>
      <c r="AY160" s="112"/>
      <c r="AZ160" s="112"/>
      <c r="BA160" s="112"/>
    </row>
    <row r="161" spans="1:53" x14ac:dyDescent="0.25">
      <c r="A161" s="5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9"/>
      <c r="AT161" s="112"/>
      <c r="AU161" s="112"/>
      <c r="AV161" s="112"/>
      <c r="AW161" s="112"/>
      <c r="AX161" s="112"/>
      <c r="AY161" s="112"/>
      <c r="AZ161" s="112"/>
      <c r="BA161" s="112"/>
    </row>
    <row r="162" spans="1:53" x14ac:dyDescent="0.25">
      <c r="A162" s="5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9"/>
      <c r="AT162" s="112"/>
      <c r="AU162" s="112"/>
      <c r="AV162" s="112"/>
      <c r="AW162" s="112"/>
      <c r="AX162" s="112"/>
      <c r="AY162" s="112"/>
      <c r="AZ162" s="112"/>
      <c r="BA162" s="112"/>
    </row>
    <row r="163" spans="1:53" x14ac:dyDescent="0.25">
      <c r="A163" s="5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9"/>
      <c r="AT163" s="112"/>
      <c r="AU163" s="112"/>
      <c r="AV163" s="112"/>
      <c r="AW163" s="112"/>
      <c r="AX163" s="112"/>
      <c r="AY163" s="112"/>
      <c r="AZ163" s="112"/>
      <c r="BA163" s="112"/>
    </row>
    <row r="164" spans="1:53" x14ac:dyDescent="0.25">
      <c r="A164" s="5"/>
      <c r="B164" s="112"/>
      <c r="C164" s="112"/>
      <c r="D164" s="112"/>
      <c r="E164" s="112"/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9"/>
      <c r="AT164" s="112"/>
      <c r="AU164" s="112"/>
      <c r="AV164" s="112"/>
      <c r="AW164" s="112"/>
      <c r="AX164" s="112"/>
      <c r="AY164" s="112"/>
      <c r="AZ164" s="112"/>
      <c r="BA164" s="112"/>
    </row>
    <row r="165" spans="1:53" x14ac:dyDescent="0.25">
      <c r="A165" s="5"/>
      <c r="B165" s="112"/>
      <c r="C165" s="112"/>
      <c r="D165" s="112"/>
      <c r="E165" s="112"/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9"/>
      <c r="AT165" s="112"/>
      <c r="AU165" s="112"/>
      <c r="AV165" s="112"/>
      <c r="AW165" s="112"/>
      <c r="AX165" s="112"/>
      <c r="AY165" s="112"/>
      <c r="AZ165" s="112"/>
      <c r="BA165" s="112"/>
    </row>
    <row r="166" spans="1:53" x14ac:dyDescent="0.25">
      <c r="A166" s="5"/>
      <c r="B166" s="112"/>
      <c r="C166" s="112"/>
      <c r="D166" s="112"/>
      <c r="E166" s="112"/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9"/>
      <c r="AT166" s="112"/>
      <c r="AU166" s="112"/>
      <c r="AV166" s="112"/>
      <c r="AW166" s="112"/>
      <c r="AX166" s="112"/>
      <c r="AY166" s="112"/>
      <c r="AZ166" s="112"/>
      <c r="BA166" s="112"/>
    </row>
    <row r="167" spans="1:53" x14ac:dyDescent="0.25">
      <c r="A167" s="5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9"/>
      <c r="AT167" s="112"/>
      <c r="AU167" s="112"/>
      <c r="AV167" s="112"/>
      <c r="AW167" s="112"/>
      <c r="AX167" s="112"/>
      <c r="AY167" s="112"/>
      <c r="AZ167" s="112"/>
      <c r="BA167" s="112"/>
    </row>
    <row r="168" spans="1:53" x14ac:dyDescent="0.25">
      <c r="A168" s="5"/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9"/>
      <c r="AT168" s="112"/>
      <c r="AU168" s="112"/>
      <c r="AV168" s="112"/>
      <c r="AW168" s="112"/>
      <c r="AX168" s="112"/>
      <c r="AY168" s="112"/>
      <c r="AZ168" s="112"/>
      <c r="BA168" s="112"/>
    </row>
    <row r="169" spans="1:53" x14ac:dyDescent="0.25">
      <c r="A169" s="5"/>
      <c r="B169" s="112"/>
      <c r="C169" s="112"/>
      <c r="D169" s="112"/>
      <c r="E169" s="112"/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9"/>
      <c r="AT169" s="112"/>
      <c r="AU169" s="112"/>
      <c r="AV169" s="112"/>
      <c r="AW169" s="112"/>
      <c r="AX169" s="112"/>
      <c r="AY169" s="112"/>
      <c r="AZ169" s="112"/>
      <c r="BA169" s="112"/>
    </row>
    <row r="170" spans="1:53" x14ac:dyDescent="0.25">
      <c r="A170" s="5"/>
      <c r="B170" s="112"/>
      <c r="C170" s="112"/>
      <c r="D170" s="112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9"/>
      <c r="AT170" s="112"/>
      <c r="AU170" s="112"/>
      <c r="AV170" s="112"/>
      <c r="AW170" s="112"/>
      <c r="AX170" s="112"/>
      <c r="AY170" s="112"/>
      <c r="AZ170" s="112"/>
      <c r="BA170" s="1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2017-03-31T11:53:45Z</dcterms:modified>
</cp:coreProperties>
</file>